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1640" windowHeight="5145" activeTab="2"/>
  </bookViews>
  <sheets>
    <sheet name="Gráfico1" sheetId="4" r:id="rId1"/>
    <sheet name="JULIO2016" sheetId="1" r:id="rId2"/>
    <sheet name="AGOSTO" sheetId="2" r:id="rId3"/>
    <sheet name="Hoja3" sheetId="3" r:id="rId4"/>
  </sheets>
  <calcPr calcId="125725"/>
</workbook>
</file>

<file path=xl/calcChain.xml><?xml version="1.0" encoding="utf-8"?>
<calcChain xmlns="http://schemas.openxmlformats.org/spreadsheetml/2006/main">
  <c r="AZ25" i="2"/>
  <c r="AB25"/>
  <c r="BV37"/>
  <c r="BU25"/>
  <c r="BV25"/>
  <c r="BU36"/>
  <c r="BV36"/>
  <c r="BU13"/>
  <c r="BT36"/>
  <c r="BS36"/>
  <c r="BQ36"/>
  <c r="BO36"/>
  <c r="BL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BM35"/>
  <c r="AG35"/>
  <c r="AG34"/>
  <c r="BM33"/>
  <c r="AG33"/>
  <c r="AG32"/>
  <c r="AG31"/>
  <c r="AG30"/>
  <c r="AG29"/>
  <c r="BM28"/>
  <c r="AG28"/>
  <c r="BT25"/>
  <c r="BS25"/>
  <c r="BQ25"/>
  <c r="BO25"/>
  <c r="BL25"/>
  <c r="BK25"/>
  <c r="BI25"/>
  <c r="BH25"/>
  <c r="BG25"/>
  <c r="BF25"/>
  <c r="BE25"/>
  <c r="BD25"/>
  <c r="BC25"/>
  <c r="BB25"/>
  <c r="BK36" s="1"/>
  <c r="BA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F25"/>
  <c r="AE25"/>
  <c r="AD25"/>
  <c r="AC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BM24"/>
  <c r="AG24"/>
  <c r="AG23"/>
  <c r="BM22"/>
  <c r="AG22"/>
  <c r="AG21"/>
  <c r="BM20"/>
  <c r="AG20"/>
  <c r="BM19"/>
  <c r="AG19"/>
  <c r="BM18"/>
  <c r="AG18"/>
  <c r="AG17"/>
  <c r="BT13"/>
  <c r="BS13"/>
  <c r="BQ13"/>
  <c r="BO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F13"/>
  <c r="AE13"/>
  <c r="AD13"/>
  <c r="AC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G12"/>
  <c r="BM11"/>
  <c r="AG11"/>
  <c r="BM10"/>
  <c r="AG10"/>
  <c r="BM9"/>
  <c r="AG9"/>
  <c r="BM8"/>
  <c r="AG8"/>
  <c r="BM7"/>
  <c r="AG7"/>
  <c r="BM6"/>
  <c r="AG6"/>
  <c r="AG5"/>
  <c r="AG4"/>
  <c r="BN17" i="1"/>
  <c r="BN4"/>
  <c r="AH17"/>
  <c r="AH29"/>
  <c r="BN34"/>
  <c r="AH34"/>
  <c r="AB25"/>
  <c r="BP36"/>
  <c r="BN20"/>
  <c r="AH35"/>
  <c r="BN11"/>
  <c r="AH11"/>
  <c r="AB13" i="2"/>
  <c r="BM36" l="1"/>
  <c r="AG25"/>
  <c r="BU37"/>
  <c r="BM13"/>
  <c r="BM25"/>
  <c r="BQ37"/>
  <c r="BT37"/>
  <c r="BO37"/>
  <c r="BS37"/>
  <c r="BK37"/>
  <c r="AI37"/>
  <c r="AM37"/>
  <c r="AO37"/>
  <c r="AQ37"/>
  <c r="AS37"/>
  <c r="AU37"/>
  <c r="AW37"/>
  <c r="AY37"/>
  <c r="BA37"/>
  <c r="BC37"/>
  <c r="BE37"/>
  <c r="BG37"/>
  <c r="BI37"/>
  <c r="BL37"/>
  <c r="AH37"/>
  <c r="AJ37"/>
  <c r="AL37"/>
  <c r="AN37"/>
  <c r="AP37"/>
  <c r="AR37"/>
  <c r="AT37"/>
  <c r="AV37"/>
  <c r="AX37"/>
  <c r="AZ37"/>
  <c r="BB37"/>
  <c r="BD37"/>
  <c r="BF37"/>
  <c r="BH37"/>
  <c r="BJ37"/>
  <c r="D37"/>
  <c r="F37"/>
  <c r="H37"/>
  <c r="J37"/>
  <c r="L37"/>
  <c r="N37"/>
  <c r="P37"/>
  <c r="R37"/>
  <c r="T37"/>
  <c r="V37"/>
  <c r="X37"/>
  <c r="Z37"/>
  <c r="AB37"/>
  <c r="AD37"/>
  <c r="AF37"/>
  <c r="C37"/>
  <c r="E37"/>
  <c r="G37"/>
  <c r="I37"/>
  <c r="K37"/>
  <c r="M37"/>
  <c r="O37"/>
  <c r="Q37"/>
  <c r="S37"/>
  <c r="U37"/>
  <c r="W37"/>
  <c r="Y37"/>
  <c r="AA37"/>
  <c r="AC37"/>
  <c r="AE37"/>
  <c r="B37"/>
  <c r="AG13"/>
  <c r="AG36"/>
  <c r="BO34" i="1"/>
  <c r="BQ34" s="1"/>
  <c r="BO11"/>
  <c r="BN5"/>
  <c r="BU36"/>
  <c r="BT36"/>
  <c r="BN13" i="2" l="1"/>
  <c r="BP13" s="1"/>
  <c r="BN25"/>
  <c r="BR25" s="1"/>
  <c r="BM37"/>
  <c r="AG37"/>
  <c r="BN36"/>
  <c r="BS34" i="1"/>
  <c r="BS11"/>
  <c r="BQ11"/>
  <c r="BU25"/>
  <c r="BT25"/>
  <c r="BR13" i="2" l="1"/>
  <c r="BP25"/>
  <c r="BN37"/>
  <c r="BR36"/>
  <c r="BP36"/>
  <c r="BU13" i="1"/>
  <c r="BT13"/>
  <c r="BR37" i="2" l="1"/>
  <c r="BP37"/>
  <c r="BT37" i="1"/>
  <c r="BU37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C25"/>
  <c r="AD25"/>
  <c r="AE25"/>
  <c r="AF25"/>
  <c r="AG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L36" s="1"/>
  <c r="BD25"/>
  <c r="BE25"/>
  <c r="BF25"/>
  <c r="BG25"/>
  <c r="BH25"/>
  <c r="BI25"/>
  <c r="BJ25"/>
  <c r="BL25"/>
  <c r="BM25"/>
  <c r="BP25"/>
  <c r="BR25"/>
  <c r="AH33"/>
  <c r="AH32"/>
  <c r="AH31"/>
  <c r="AH30"/>
  <c r="AH28"/>
  <c r="BN35"/>
  <c r="BN33"/>
  <c r="BN32"/>
  <c r="BN31"/>
  <c r="BN30"/>
  <c r="BN29"/>
  <c r="BN28"/>
  <c r="AG36"/>
  <c r="AG13"/>
  <c r="BM13"/>
  <c r="BM36"/>
  <c r="BN24"/>
  <c r="BN23"/>
  <c r="BN22"/>
  <c r="BN21"/>
  <c r="BN19"/>
  <c r="BN18"/>
  <c r="BN12"/>
  <c r="BN10"/>
  <c r="BN9"/>
  <c r="BN8"/>
  <c r="BN7"/>
  <c r="BN6"/>
  <c r="AH24"/>
  <c r="AH23"/>
  <c r="AH22"/>
  <c r="AH21"/>
  <c r="AH20"/>
  <c r="BO20" s="1"/>
  <c r="BQ20" s="1"/>
  <c r="AH19"/>
  <c r="AH18"/>
  <c r="AJ36"/>
  <c r="AH5"/>
  <c r="BO5" s="1"/>
  <c r="AH6"/>
  <c r="AH7"/>
  <c r="AH8"/>
  <c r="AH9"/>
  <c r="AH10"/>
  <c r="AH12"/>
  <c r="AH4"/>
  <c r="BR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I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O32" l="1"/>
  <c r="BO23"/>
  <c r="BQ23" s="1"/>
  <c r="BO24"/>
  <c r="BQ24" s="1"/>
  <c r="BO22"/>
  <c r="BQ22" s="1"/>
  <c r="AG37"/>
  <c r="BM37"/>
  <c r="BO18"/>
  <c r="BQ18" s="1"/>
  <c r="BO12"/>
  <c r="BO9"/>
  <c r="BS9" s="1"/>
  <c r="BO7"/>
  <c r="BQ7" s="1"/>
  <c r="BO4"/>
  <c r="BS4" s="1"/>
  <c r="BO10"/>
  <c r="BS10" s="1"/>
  <c r="BO21"/>
  <c r="BQ21" s="1"/>
  <c r="BO19"/>
  <c r="BQ19" s="1"/>
  <c r="BN25"/>
  <c r="BO17"/>
  <c r="BQ17" s="1"/>
  <c r="BS8"/>
  <c r="BO6"/>
  <c r="BS6" s="1"/>
  <c r="BN36"/>
  <c r="BO28"/>
  <c r="BQ28" s="1"/>
  <c r="BQ32"/>
  <c r="BO29"/>
  <c r="BQ29" s="1"/>
  <c r="BO33"/>
  <c r="BS33" s="1"/>
  <c r="AH25"/>
  <c r="BO30"/>
  <c r="BQ30" s="1"/>
  <c r="BO35"/>
  <c r="BQ35" s="1"/>
  <c r="BQ31"/>
  <c r="AH36"/>
  <c r="BN13"/>
  <c r="BR13"/>
  <c r="BR37" s="1"/>
  <c r="BP13"/>
  <c r="BP37" s="1"/>
  <c r="BL13"/>
  <c r="BL37" s="1"/>
  <c r="BK13"/>
  <c r="BK37" s="1"/>
  <c r="BJ13"/>
  <c r="BJ37" s="1"/>
  <c r="BI13"/>
  <c r="BI37" s="1"/>
  <c r="BH13"/>
  <c r="BH37" s="1"/>
  <c r="BG13"/>
  <c r="BG37" s="1"/>
  <c r="BF13"/>
  <c r="BF37" s="1"/>
  <c r="BE13"/>
  <c r="BE37" s="1"/>
  <c r="BD13"/>
  <c r="BD37" s="1"/>
  <c r="BC13"/>
  <c r="BC37" s="1"/>
  <c r="BB13"/>
  <c r="BB37" s="1"/>
  <c r="BA13"/>
  <c r="BA37" s="1"/>
  <c r="AZ13"/>
  <c r="AZ37" s="1"/>
  <c r="AY13"/>
  <c r="AY37" s="1"/>
  <c r="AX13"/>
  <c r="AX37" s="1"/>
  <c r="AW13"/>
  <c r="AW37" s="1"/>
  <c r="AV13"/>
  <c r="AV37" s="1"/>
  <c r="AU13"/>
  <c r="AU37" s="1"/>
  <c r="AT13"/>
  <c r="AT37" s="1"/>
  <c r="AS13"/>
  <c r="AS37" s="1"/>
  <c r="AR13"/>
  <c r="AR37" s="1"/>
  <c r="AQ13"/>
  <c r="AQ37" s="1"/>
  <c r="AP13"/>
  <c r="AP37" s="1"/>
  <c r="AO13"/>
  <c r="AO37" s="1"/>
  <c r="AN13"/>
  <c r="AN37" s="1"/>
  <c r="AM13"/>
  <c r="AM37" s="1"/>
  <c r="AL13"/>
  <c r="AL37" s="1"/>
  <c r="AK13"/>
  <c r="AK37" s="1"/>
  <c r="AJ13"/>
  <c r="AJ37" s="1"/>
  <c r="AI13"/>
  <c r="AI37" s="1"/>
  <c r="AH13"/>
  <c r="AF13"/>
  <c r="AF37" s="1"/>
  <c r="AE13"/>
  <c r="AE37" s="1"/>
  <c r="AD13"/>
  <c r="AD37" s="1"/>
  <c r="AC13"/>
  <c r="AC37" s="1"/>
  <c r="AB13"/>
  <c r="AB37" s="1"/>
  <c r="AA13"/>
  <c r="AA37" s="1"/>
  <c r="Z13"/>
  <c r="Z37" s="1"/>
  <c r="Y13"/>
  <c r="Y37" s="1"/>
  <c r="X13"/>
  <c r="X37" s="1"/>
  <c r="W13"/>
  <c r="W37" s="1"/>
  <c r="V13"/>
  <c r="V37" s="1"/>
  <c r="U13"/>
  <c r="U37" s="1"/>
  <c r="T13"/>
  <c r="T37" s="1"/>
  <c r="S13"/>
  <c r="S37" s="1"/>
  <c r="R13"/>
  <c r="R37" s="1"/>
  <c r="Q13"/>
  <c r="Q37" s="1"/>
  <c r="P13"/>
  <c r="P37" s="1"/>
  <c r="O13"/>
  <c r="O37" s="1"/>
  <c r="N13"/>
  <c r="N37" s="1"/>
  <c r="M13"/>
  <c r="M37" s="1"/>
  <c r="L13"/>
  <c r="L37" s="1"/>
  <c r="K13"/>
  <c r="K37" s="1"/>
  <c r="J13"/>
  <c r="J37" s="1"/>
  <c r="I13"/>
  <c r="I37" s="1"/>
  <c r="H13"/>
  <c r="H37" s="1"/>
  <c r="G13"/>
  <c r="G37" s="1"/>
  <c r="F13"/>
  <c r="F37" s="1"/>
  <c r="E13"/>
  <c r="E37" s="1"/>
  <c r="D13"/>
  <c r="D37" s="1"/>
  <c r="C13"/>
  <c r="C37" s="1"/>
  <c r="BS5"/>
  <c r="BS23" l="1"/>
  <c r="BO36"/>
  <c r="BS36" s="1"/>
  <c r="BS7"/>
  <c r="BS28"/>
  <c r="BS19"/>
  <c r="BQ33"/>
  <c r="BS35"/>
  <c r="BS21"/>
  <c r="BS29"/>
  <c r="BO25"/>
  <c r="BQ25" s="1"/>
  <c r="BS30"/>
  <c r="BS32"/>
  <c r="BS31"/>
  <c r="BN37"/>
  <c r="AH37"/>
  <c r="BO13"/>
  <c r="BS22"/>
  <c r="BS18"/>
  <c r="BS20"/>
  <c r="BS24"/>
  <c r="BQ4"/>
  <c r="BQ5"/>
  <c r="BQ6"/>
  <c r="BQ8"/>
  <c r="BQ9"/>
  <c r="BQ10"/>
  <c r="BS17"/>
  <c r="BQ36" l="1"/>
  <c r="BS25"/>
  <c r="BQ12"/>
  <c r="BS12"/>
  <c r="BQ13" l="1"/>
  <c r="BQ37" s="1"/>
  <c r="BO37"/>
  <c r="BS13"/>
  <c r="BS37" s="1"/>
  <c r="BV13" i="2"/>
</calcChain>
</file>

<file path=xl/sharedStrings.xml><?xml version="1.0" encoding="utf-8"?>
<sst xmlns="http://schemas.openxmlformats.org/spreadsheetml/2006/main" count="141" uniqueCount="48">
  <si>
    <t>PRIMERA VISITA</t>
  </si>
  <si>
    <t>CITAS BB</t>
  </si>
  <si>
    <t>% PM / 1RA</t>
  </si>
  <si>
    <t>Anael</t>
  </si>
  <si>
    <t>MGO</t>
  </si>
  <si>
    <t>GAZ</t>
  </si>
  <si>
    <t>EMH</t>
  </si>
  <si>
    <t>PHC</t>
  </si>
  <si>
    <t>Moises</t>
  </si>
  <si>
    <t>ARTURO</t>
  </si>
  <si>
    <t>ARF</t>
  </si>
  <si>
    <t>CATS</t>
  </si>
  <si>
    <t>DJS</t>
  </si>
  <si>
    <t>GHS</t>
  </si>
  <si>
    <t>CM</t>
  </si>
  <si>
    <t>JCL</t>
  </si>
  <si>
    <t>BLGP</t>
  </si>
  <si>
    <t>ORR</t>
  </si>
  <si>
    <t>RLR</t>
  </si>
  <si>
    <t>RPG</t>
  </si>
  <si>
    <t>CMMC</t>
  </si>
  <si>
    <t>JCJH</t>
  </si>
  <si>
    <t>JJNB</t>
  </si>
  <si>
    <t>JMH</t>
  </si>
  <si>
    <t>GVG</t>
  </si>
  <si>
    <t>Gran Total</t>
  </si>
  <si>
    <t>TOTAL</t>
  </si>
  <si>
    <t>TT</t>
  </si>
  <si>
    <t>T. 1ra.</t>
  </si>
  <si>
    <t>PM 1ra</t>
  </si>
  <si>
    <t>GBL</t>
  </si>
  <si>
    <t>Cierre 1ra</t>
  </si>
  <si>
    <t>% Cierre 1ra.</t>
  </si>
  <si>
    <t>% Cierre 1ra</t>
  </si>
  <si>
    <t>T. 1ra. - BB</t>
  </si>
  <si>
    <t>GTP</t>
  </si>
  <si>
    <t>JARA</t>
  </si>
  <si>
    <t>GSL</t>
  </si>
  <si>
    <t xml:space="preserve"> </t>
  </si>
  <si>
    <t>AGO</t>
  </si>
  <si>
    <t>MGG</t>
  </si>
  <si>
    <t>.</t>
  </si>
  <si>
    <t>VENTAS</t>
  </si>
  <si>
    <t>ENTREGAS</t>
  </si>
  <si>
    <t>Entregas</t>
  </si>
  <si>
    <t>AVALUOS</t>
  </si>
  <si>
    <t>TOMAS</t>
  </si>
  <si>
    <t>|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</si>
</sst>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[$$-80A]#,##0.00;[Red]&quot;-&quot;[$$-80A]#,##0.00"/>
  </numFmts>
  <fonts count="27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24"/>
      <color rgb="FF000000"/>
      <name val="Arial"/>
      <family val="2"/>
    </font>
    <font>
      <b/>
      <sz val="24"/>
      <color rgb="FF000000"/>
      <name val="Arial"/>
      <family val="2"/>
    </font>
    <font>
      <b/>
      <sz val="28"/>
      <color rgb="FF000000"/>
      <name val="Rod"/>
    </font>
    <font>
      <b/>
      <sz val="20"/>
      <color rgb="FF000000"/>
      <name val="Arial"/>
      <family val="2"/>
    </font>
    <font>
      <b/>
      <sz val="18"/>
      <color rgb="FF000000"/>
      <name val="Arial"/>
      <family val="2"/>
    </font>
    <font>
      <b/>
      <u/>
      <sz val="26"/>
      <color rgb="FF000000"/>
      <name val="Franklin Gothic Medium"/>
      <family val="2"/>
    </font>
    <font>
      <b/>
      <i/>
      <u/>
      <sz val="24"/>
      <color rgb="FF000000"/>
      <name val="Arial"/>
      <family val="2"/>
    </font>
    <font>
      <b/>
      <i/>
      <u/>
      <sz val="20"/>
      <color rgb="FF000000"/>
      <name val="Arial"/>
      <family val="2"/>
    </font>
    <font>
      <sz val="14"/>
      <color rgb="FF000000"/>
      <name val="Arial"/>
      <family val="2"/>
    </font>
    <font>
      <b/>
      <i/>
      <u/>
      <sz val="18"/>
      <color rgb="FF000000"/>
      <name val="Arial"/>
      <family val="2"/>
    </font>
    <font>
      <b/>
      <i/>
      <u/>
      <sz val="15"/>
      <color rgb="FF000000"/>
      <name val="Arial"/>
      <family val="2"/>
    </font>
    <font>
      <b/>
      <sz val="15"/>
      <color rgb="FF000000"/>
      <name val="Arial"/>
      <family val="2"/>
    </font>
    <font>
      <sz val="24"/>
      <color rgb="FF000000"/>
      <name val="Arial Narrow"/>
      <family val="2"/>
    </font>
    <font>
      <b/>
      <sz val="24"/>
      <color rgb="FF000000"/>
      <name val="Arial Narrow"/>
      <family val="2"/>
    </font>
    <font>
      <b/>
      <sz val="15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16"/>
      <color rgb="FF000000"/>
      <name val="Arial"/>
      <family val="2"/>
    </font>
    <font>
      <sz val="16"/>
      <color theme="1"/>
      <name val="Arial"/>
      <family val="2"/>
    </font>
    <font>
      <b/>
      <sz val="1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0066FF"/>
        <bgColor rgb="FF0066FF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8080"/>
        <bgColor rgb="FFFF8080"/>
      </patternFill>
    </fill>
    <fill>
      <patternFill patternType="solid">
        <fgColor rgb="FF00CC33"/>
        <bgColor rgb="FF00CC3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66FF"/>
      </patternFill>
    </fill>
    <fill>
      <patternFill patternType="solid">
        <fgColor rgb="FF0066FF"/>
        <bgColor indexed="64"/>
      </patternFill>
    </fill>
    <fill>
      <patternFill patternType="solid">
        <fgColor rgb="FF0066FF"/>
        <bgColor rgb="FF111111"/>
      </patternFill>
    </fill>
    <fill>
      <patternFill patternType="solid">
        <fgColor rgb="FF0066FF"/>
        <bgColor rgb="FFFFFFFF"/>
      </patternFill>
    </fill>
    <fill>
      <patternFill patternType="solid">
        <fgColor rgb="FF0066FF"/>
        <bgColor rgb="FFFFFF00"/>
      </patternFill>
    </fill>
    <fill>
      <patternFill patternType="solid">
        <fgColor rgb="FF00CC33"/>
        <bgColor rgb="FFFFFF00"/>
      </patternFill>
    </fill>
    <fill>
      <patternFill patternType="solid">
        <fgColor rgb="FFFFFF00"/>
        <bgColor rgb="FF00CC33"/>
      </patternFill>
    </fill>
    <fill>
      <patternFill patternType="solid">
        <fgColor rgb="FF00CC33"/>
        <bgColor indexed="64"/>
      </patternFill>
    </fill>
    <fill>
      <patternFill patternType="solid">
        <fgColor rgb="FF00CC33"/>
        <bgColor rgb="FF111111"/>
      </patternFill>
    </fill>
    <fill>
      <patternFill patternType="solid">
        <fgColor rgb="FF00CC33"/>
        <bgColor rgb="FF0066FF"/>
      </patternFill>
    </fill>
    <fill>
      <patternFill patternType="solid">
        <fgColor rgb="FF00CC3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6600"/>
      </patternFill>
    </fill>
    <fill>
      <patternFill patternType="solid">
        <fgColor theme="0"/>
        <bgColor rgb="FF0066FF"/>
      </patternFill>
    </fill>
    <fill>
      <patternFill patternType="solid">
        <fgColor rgb="FF00CC33"/>
        <bgColor rgb="FFFF66FF"/>
      </patternFill>
    </fill>
    <fill>
      <patternFill patternType="solid">
        <fgColor rgb="FF0066FF"/>
        <bgColor rgb="FFFF66FF"/>
      </patternFill>
    </fill>
    <fill>
      <patternFill patternType="solid">
        <fgColor rgb="FF0066FF"/>
        <bgColor rgb="FF00CC33"/>
      </patternFill>
    </fill>
    <fill>
      <patternFill patternType="solid">
        <fgColor rgb="FFCC3399"/>
        <bgColor rgb="FF00CC33"/>
      </patternFill>
    </fill>
    <fill>
      <patternFill patternType="solid">
        <fgColor rgb="FFCC3399"/>
        <bgColor rgb="FFFFFF00"/>
      </patternFill>
    </fill>
    <fill>
      <patternFill patternType="solid">
        <fgColor rgb="FFCC3399"/>
        <bgColor indexed="64"/>
      </patternFill>
    </fill>
    <fill>
      <patternFill patternType="solid">
        <fgColor rgb="FF00CC33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0066FF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20" fillId="35" borderId="6" applyNumberFormat="0" applyAlignment="0" applyProtection="0"/>
  </cellStyleXfs>
  <cellXfs count="92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9" fontId="8" fillId="0" borderId="2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9" fontId="8" fillId="6" borderId="2" xfId="1" applyFont="1" applyFill="1" applyBorder="1" applyAlignment="1">
      <alignment horizontal="center"/>
    </xf>
    <xf numFmtId="9" fontId="8" fillId="5" borderId="2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0" xfId="0" applyFill="1"/>
    <xf numFmtId="0" fontId="8" fillId="10" borderId="2" xfId="0" applyFont="1" applyFill="1" applyBorder="1" applyAlignment="1">
      <alignment horizontal="center"/>
    </xf>
    <xf numFmtId="0" fontId="5" fillId="11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0" fontId="5" fillId="13" borderId="0" xfId="0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8" fillId="16" borderId="2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9" fillId="18" borderId="0" xfId="0" applyFont="1" applyFill="1" applyAlignment="1">
      <alignment horizontal="center"/>
    </xf>
    <xf numFmtId="0" fontId="5" fillId="15" borderId="0" xfId="0" applyFont="1" applyFill="1" applyAlignment="1">
      <alignment horizontal="center"/>
    </xf>
    <xf numFmtId="0" fontId="5" fillId="20" borderId="0" xfId="0" applyFont="1" applyFill="1" applyAlignment="1">
      <alignment horizontal="center"/>
    </xf>
    <xf numFmtId="0" fontId="4" fillId="21" borderId="0" xfId="0" applyFont="1" applyFill="1"/>
    <xf numFmtId="0" fontId="5" fillId="21" borderId="0" xfId="0" applyFont="1" applyFill="1" applyAlignment="1">
      <alignment horizontal="center"/>
    </xf>
    <xf numFmtId="0" fontId="7" fillId="21" borderId="0" xfId="0" applyFont="1" applyFill="1" applyAlignment="1">
      <alignment horizontal="center"/>
    </xf>
    <xf numFmtId="0" fontId="0" fillId="21" borderId="0" xfId="0" applyFill="1"/>
    <xf numFmtId="0" fontId="5" fillId="9" borderId="3" xfId="0" applyFont="1" applyFill="1" applyBorder="1" applyAlignment="1"/>
    <xf numFmtId="0" fontId="5" fillId="9" borderId="4" xfId="0" applyFont="1" applyFill="1" applyBorder="1" applyAlignment="1"/>
    <xf numFmtId="0" fontId="5" fillId="10" borderId="3" xfId="0" applyFont="1" applyFill="1" applyBorder="1" applyAlignment="1">
      <alignment horizontal="center"/>
    </xf>
    <xf numFmtId="0" fontId="5" fillId="24" borderId="3" xfId="0" applyFont="1" applyFill="1" applyBorder="1" applyAlignment="1">
      <alignment horizontal="center"/>
    </xf>
    <xf numFmtId="0" fontId="5" fillId="25" borderId="3" xfId="0" applyFont="1" applyFill="1" applyBorder="1" applyAlignment="1">
      <alignment horizontal="center"/>
    </xf>
    <xf numFmtId="0" fontId="8" fillId="26" borderId="2" xfId="0" applyFont="1" applyFill="1" applyBorder="1" applyAlignment="1">
      <alignment horizontal="center"/>
    </xf>
    <xf numFmtId="0" fontId="8" fillId="27" borderId="2" xfId="0" applyFont="1" applyFill="1" applyBorder="1" applyAlignment="1">
      <alignment horizontal="center"/>
    </xf>
    <xf numFmtId="9" fontId="8" fillId="28" borderId="2" xfId="1" applyFont="1" applyFill="1" applyBorder="1" applyAlignment="1">
      <alignment horizontal="center"/>
    </xf>
    <xf numFmtId="0" fontId="4" fillId="29" borderId="0" xfId="0" applyFont="1" applyFill="1"/>
    <xf numFmtId="0" fontId="7" fillId="30" borderId="2" xfId="0" applyFont="1" applyFill="1" applyBorder="1" applyAlignment="1">
      <alignment horizontal="center"/>
    </xf>
    <xf numFmtId="0" fontId="8" fillId="24" borderId="2" xfId="0" applyFont="1" applyFill="1" applyBorder="1" applyAlignment="1">
      <alignment horizontal="center"/>
    </xf>
    <xf numFmtId="0" fontId="15" fillId="31" borderId="0" xfId="0" applyFont="1" applyFill="1" applyBorder="1" applyAlignment="1">
      <alignment vertical="center" wrapText="1"/>
    </xf>
    <xf numFmtId="0" fontId="16" fillId="0" borderId="0" xfId="0" applyFont="1"/>
    <xf numFmtId="0" fontId="17" fillId="0" borderId="0" xfId="0" applyFont="1" applyFill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30" borderId="2" xfId="0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19" fillId="0" borderId="0" xfId="0" applyFont="1"/>
    <xf numFmtId="0" fontId="8" fillId="9" borderId="0" xfId="0" applyFont="1" applyFill="1" applyAlignment="1">
      <alignment horizontal="center"/>
    </xf>
    <xf numFmtId="0" fontId="8" fillId="20" borderId="0" xfId="0" applyFont="1" applyFill="1" applyAlignment="1">
      <alignment horizontal="center"/>
    </xf>
    <xf numFmtId="0" fontId="8" fillId="19" borderId="2" xfId="0" applyFont="1" applyFill="1" applyBorder="1" applyAlignment="1">
      <alignment horizontal="center"/>
    </xf>
    <xf numFmtId="0" fontId="18" fillId="32" borderId="3" xfId="0" applyFont="1" applyFill="1" applyBorder="1" applyAlignment="1">
      <alignment horizontal="center"/>
    </xf>
    <xf numFmtId="0" fontId="8" fillId="13" borderId="0" xfId="0" applyFont="1" applyFill="1" applyAlignment="1">
      <alignment horizontal="center"/>
    </xf>
    <xf numFmtId="0" fontId="8" fillId="25" borderId="2" xfId="0" applyFont="1" applyFill="1" applyBorder="1" applyAlignment="1">
      <alignment horizontal="center"/>
    </xf>
    <xf numFmtId="0" fontId="7" fillId="32" borderId="2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 vertical="center" wrapText="1"/>
    </xf>
    <xf numFmtId="9" fontId="8" fillId="27" borderId="2" xfId="1" applyFont="1" applyFill="1" applyBorder="1" applyAlignment="1">
      <alignment horizontal="center"/>
    </xf>
    <xf numFmtId="0" fontId="8" fillId="33" borderId="2" xfId="0" applyFont="1" applyFill="1" applyBorder="1" applyAlignment="1">
      <alignment horizontal="center"/>
    </xf>
    <xf numFmtId="9" fontId="8" fillId="33" borderId="2" xfId="1" applyFont="1" applyFill="1" applyBorder="1" applyAlignment="1">
      <alignment horizontal="center"/>
    </xf>
    <xf numFmtId="0" fontId="8" fillId="34" borderId="2" xfId="0" applyFont="1" applyFill="1" applyBorder="1" applyAlignment="1">
      <alignment horizontal="center"/>
    </xf>
    <xf numFmtId="0" fontId="8" fillId="34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/>
    <xf numFmtId="0" fontId="21" fillId="36" borderId="6" xfId="6" applyFont="1" applyFill="1" applyAlignment="1">
      <alignment horizontal="center"/>
    </xf>
    <xf numFmtId="0" fontId="20" fillId="36" borderId="6" xfId="6" applyFill="1"/>
    <xf numFmtId="0" fontId="20" fillId="21" borderId="6" xfId="6" applyFill="1"/>
    <xf numFmtId="0" fontId="23" fillId="21" borderId="6" xfId="6" applyFont="1" applyFill="1"/>
    <xf numFmtId="0" fontId="24" fillId="0" borderId="0" xfId="0" applyFont="1"/>
    <xf numFmtId="0" fontId="23" fillId="36" borderId="6" xfId="6" applyFont="1" applyFill="1" applyAlignment="1">
      <alignment horizontal="center"/>
    </xf>
    <xf numFmtId="0" fontId="23" fillId="36" borderId="6" xfId="6" applyFont="1" applyFill="1"/>
    <xf numFmtId="0" fontId="25" fillId="0" borderId="0" xfId="0" applyFont="1"/>
    <xf numFmtId="0" fontId="26" fillId="21" borderId="6" xfId="6" applyFont="1" applyFill="1"/>
    <xf numFmtId="0" fontId="26" fillId="36" borderId="6" xfId="6" applyFont="1" applyFill="1"/>
    <xf numFmtId="0" fontId="23" fillId="29" borderId="6" xfId="6" applyFont="1" applyFill="1"/>
    <xf numFmtId="164" fontId="6" fillId="22" borderId="1" xfId="0" applyNumberFormat="1" applyFont="1" applyFill="1" applyBorder="1" applyAlignment="1">
      <alignment horizontal="center"/>
    </xf>
    <xf numFmtId="0" fontId="7" fillId="23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7">
    <cellStyle name="Celda de comprobación" xfId="6" builtinId="23"/>
    <cellStyle name="Heading" xfId="2"/>
    <cellStyle name="Heading1" xfId="3"/>
    <cellStyle name="Normal" xfId="0" builtinId="0" customBuiltin="1"/>
    <cellStyle name="Porcentual" xfId="1" builtinId="5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CC3399"/>
      <color rgb="FF0066FF"/>
      <color rgb="FF00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MX"/>
  <c:chart>
    <c:plotArea>
      <c:layout/>
      <c:barChart>
        <c:barDir val="col"/>
        <c:grouping val="clustered"/>
        <c:axId val="89036672"/>
        <c:axId val="89038208"/>
      </c:barChart>
      <c:catAx>
        <c:axId val="89036672"/>
        <c:scaling>
          <c:orientation val="minMax"/>
        </c:scaling>
        <c:axPos val="b"/>
        <c:tickLblPos val="nextTo"/>
        <c:crossAx val="89038208"/>
        <c:crosses val="autoZero"/>
        <c:auto val="1"/>
        <c:lblAlgn val="ctr"/>
        <c:lblOffset val="100"/>
      </c:catAx>
      <c:valAx>
        <c:axId val="89038208"/>
        <c:scaling>
          <c:orientation val="minMax"/>
        </c:scaling>
        <c:axPos val="l"/>
        <c:majorGridlines/>
        <c:tickLblPos val="nextTo"/>
        <c:crossAx val="89036672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66FF"/>
  </sheetPr>
  <dimension ref="A1:BW62"/>
  <sheetViews>
    <sheetView zoomScale="50" zoomScaleNormal="50" workbookViewId="0">
      <pane xSplit="2" ySplit="1" topLeftCell="F17" activePane="bottomRight" state="frozen"/>
      <selection pane="topRight" activeCell="C1" sqref="C1"/>
      <selection pane="bottomLeft" activeCell="A2" sqref="A2"/>
      <selection pane="bottomRight" activeCell="BO4" sqref="BO4"/>
    </sheetView>
  </sheetViews>
  <sheetFormatPr baseColWidth="10" defaultRowHeight="18"/>
  <cols>
    <col min="1" max="1" width="5.25" style="22" customWidth="1"/>
    <col min="2" max="2" width="17" style="22" customWidth="1"/>
    <col min="3" max="33" width="5" style="22" customWidth="1"/>
    <col min="34" max="34" width="6.5" style="22" customWidth="1"/>
    <col min="35" max="35" width="5.125" customWidth="1"/>
    <col min="36" max="65" width="5" customWidth="1"/>
    <col min="66" max="66" width="6.75" customWidth="1"/>
    <col min="67" max="68" width="17.625" customWidth="1"/>
    <col min="69" max="69" width="17.625" style="76" customWidth="1"/>
    <col min="70" max="73" width="17.625" customWidth="1"/>
    <col min="74" max="74" width="10.625" bestFit="1" customWidth="1"/>
    <col min="75" max="264" width="10.75" customWidth="1"/>
    <col min="265" max="265" width="11" customWidth="1"/>
  </cols>
  <sheetData>
    <row r="1" spans="1:75" ht="36" thickBot="1">
      <c r="A1" s="1"/>
      <c r="B1" s="2"/>
      <c r="C1" s="90" t="s">
        <v>0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1" t="s">
        <v>1</v>
      </c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52"/>
      <c r="BP1" s="3"/>
      <c r="BQ1" s="3"/>
      <c r="BR1" s="3"/>
      <c r="BS1" s="3"/>
      <c r="BT1" s="3"/>
    </row>
    <row r="2" spans="1:75" s="61" customFormat="1" ht="30.75" customHeight="1" thickTop="1" thickBot="1">
      <c r="A2" s="53"/>
      <c r="B2" s="54"/>
      <c r="C2" s="55">
        <v>1</v>
      </c>
      <c r="D2" s="55">
        <v>2</v>
      </c>
      <c r="E2" s="55">
        <v>3</v>
      </c>
      <c r="F2" s="55">
        <v>4</v>
      </c>
      <c r="G2" s="55">
        <v>5</v>
      </c>
      <c r="H2" s="55">
        <v>6</v>
      </c>
      <c r="I2" s="55">
        <v>7</v>
      </c>
      <c r="J2" s="55">
        <v>8</v>
      </c>
      <c r="K2" s="55">
        <v>9</v>
      </c>
      <c r="L2" s="55">
        <v>10</v>
      </c>
      <c r="M2" s="55">
        <v>11</v>
      </c>
      <c r="N2" s="55">
        <v>12</v>
      </c>
      <c r="O2" s="55">
        <v>13</v>
      </c>
      <c r="P2" s="55">
        <v>14</v>
      </c>
      <c r="Q2" s="55">
        <v>15</v>
      </c>
      <c r="R2" s="55">
        <v>16</v>
      </c>
      <c r="S2" s="55">
        <v>17</v>
      </c>
      <c r="T2" s="55">
        <v>18</v>
      </c>
      <c r="U2" s="55">
        <v>19</v>
      </c>
      <c r="V2" s="55">
        <v>20</v>
      </c>
      <c r="W2" s="55">
        <v>21</v>
      </c>
      <c r="X2" s="55">
        <v>22</v>
      </c>
      <c r="Y2" s="55">
        <v>23</v>
      </c>
      <c r="Z2" s="55">
        <v>24</v>
      </c>
      <c r="AA2" s="55">
        <v>25</v>
      </c>
      <c r="AB2" s="55">
        <v>26</v>
      </c>
      <c r="AC2" s="55">
        <v>27</v>
      </c>
      <c r="AD2" s="55">
        <v>28</v>
      </c>
      <c r="AE2" s="55">
        <v>29</v>
      </c>
      <c r="AF2" s="55">
        <v>30</v>
      </c>
      <c r="AG2" s="55">
        <v>31</v>
      </c>
      <c r="AH2" s="56" t="s">
        <v>27</v>
      </c>
      <c r="AI2" s="55">
        <v>1</v>
      </c>
      <c r="AJ2" s="55">
        <v>2</v>
      </c>
      <c r="AK2" s="55">
        <v>3</v>
      </c>
      <c r="AL2" s="55">
        <v>4</v>
      </c>
      <c r="AM2" s="55">
        <v>5</v>
      </c>
      <c r="AN2" s="55">
        <v>6</v>
      </c>
      <c r="AO2" s="55">
        <v>7</v>
      </c>
      <c r="AP2" s="55">
        <v>8</v>
      </c>
      <c r="AQ2" s="55">
        <v>9</v>
      </c>
      <c r="AR2" s="55">
        <v>10</v>
      </c>
      <c r="AS2" s="55">
        <v>11</v>
      </c>
      <c r="AT2" s="55">
        <v>12</v>
      </c>
      <c r="AU2" s="55">
        <v>13</v>
      </c>
      <c r="AV2" s="55">
        <v>14</v>
      </c>
      <c r="AW2" s="55">
        <v>15</v>
      </c>
      <c r="AX2" s="55">
        <v>16</v>
      </c>
      <c r="AY2" s="55">
        <v>17</v>
      </c>
      <c r="AZ2" s="55">
        <v>18</v>
      </c>
      <c r="BA2" s="55">
        <v>19</v>
      </c>
      <c r="BB2" s="55">
        <v>20</v>
      </c>
      <c r="BC2" s="55">
        <v>21</v>
      </c>
      <c r="BD2" s="55">
        <v>22</v>
      </c>
      <c r="BE2" s="55">
        <v>23</v>
      </c>
      <c r="BF2" s="55">
        <v>24</v>
      </c>
      <c r="BG2" s="55">
        <v>25</v>
      </c>
      <c r="BH2" s="55">
        <v>26</v>
      </c>
      <c r="BI2" s="55">
        <v>27</v>
      </c>
      <c r="BJ2" s="55">
        <v>28</v>
      </c>
      <c r="BK2" s="55">
        <v>29</v>
      </c>
      <c r="BL2" s="55">
        <v>30</v>
      </c>
      <c r="BM2" s="55">
        <v>31</v>
      </c>
      <c r="BN2" s="65" t="s">
        <v>27</v>
      </c>
      <c r="BO2" s="69" t="s">
        <v>34</v>
      </c>
      <c r="BP2" s="57" t="s">
        <v>29</v>
      </c>
      <c r="BQ2" s="58" t="s">
        <v>2</v>
      </c>
      <c r="BR2" s="59" t="s">
        <v>31</v>
      </c>
      <c r="BS2" s="59" t="s">
        <v>33</v>
      </c>
      <c r="BT2" s="60" t="s">
        <v>42</v>
      </c>
      <c r="BU2" s="60" t="s">
        <v>44</v>
      </c>
      <c r="BV2" s="77" t="s">
        <v>45</v>
      </c>
      <c r="BW2" s="77" t="s">
        <v>46</v>
      </c>
    </row>
    <row r="3" spans="1:75" ht="31.5" thickTop="1" thickBot="1">
      <c r="A3" s="41"/>
      <c r="B3" s="42" t="s">
        <v>3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3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66"/>
      <c r="BO3" s="9"/>
      <c r="BP3" s="9"/>
      <c r="BQ3" s="9"/>
      <c r="BR3" s="9"/>
      <c r="BS3" s="9"/>
      <c r="BT3" s="17"/>
      <c r="BU3" s="13"/>
      <c r="BV3" s="79"/>
      <c r="BW3" s="79"/>
    </row>
    <row r="4" spans="1:75" ht="31.5" thickTop="1" thickBot="1">
      <c r="A4" s="10">
        <v>1</v>
      </c>
      <c r="B4" s="43" t="s">
        <v>4</v>
      </c>
      <c r="C4" s="27">
        <v>0</v>
      </c>
      <c r="D4" s="27">
        <v>0</v>
      </c>
      <c r="E4" s="27">
        <v>0</v>
      </c>
      <c r="F4" s="27">
        <v>0</v>
      </c>
      <c r="G4" s="27">
        <v>1</v>
      </c>
      <c r="H4" s="27">
        <v>0</v>
      </c>
      <c r="I4" s="27">
        <v>0</v>
      </c>
      <c r="J4" s="27">
        <v>0</v>
      </c>
      <c r="K4" s="27">
        <v>1</v>
      </c>
      <c r="L4" s="27">
        <v>0</v>
      </c>
      <c r="M4" s="27">
        <v>0</v>
      </c>
      <c r="N4" s="27">
        <v>0</v>
      </c>
      <c r="O4" s="27">
        <v>0</v>
      </c>
      <c r="P4" s="27">
        <v>1</v>
      </c>
      <c r="Q4" s="27">
        <v>0</v>
      </c>
      <c r="R4" s="27">
        <v>2</v>
      </c>
      <c r="S4" s="27">
        <v>0</v>
      </c>
      <c r="T4" s="27">
        <v>0</v>
      </c>
      <c r="U4" s="27">
        <v>2</v>
      </c>
      <c r="V4" s="27">
        <v>2</v>
      </c>
      <c r="W4" s="27">
        <v>0</v>
      </c>
      <c r="X4" s="27">
        <v>1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1</v>
      </c>
      <c r="AF4" s="27">
        <v>0</v>
      </c>
      <c r="AG4" s="27">
        <v>1</v>
      </c>
      <c r="AH4" s="51">
        <f>SUM(C4:AG4)</f>
        <v>12</v>
      </c>
      <c r="AI4" s="11">
        <v>0</v>
      </c>
      <c r="AJ4" s="11">
        <v>0</v>
      </c>
      <c r="AK4" s="11">
        <v>0</v>
      </c>
      <c r="AL4" s="11">
        <v>1</v>
      </c>
      <c r="AM4" s="11">
        <v>0</v>
      </c>
      <c r="AN4" s="11">
        <v>0</v>
      </c>
      <c r="AO4" s="11">
        <v>0</v>
      </c>
      <c r="AP4" s="11">
        <v>0</v>
      </c>
      <c r="AQ4" s="11">
        <v>1</v>
      </c>
      <c r="AR4" s="11">
        <v>0</v>
      </c>
      <c r="AS4" s="11">
        <v>0</v>
      </c>
      <c r="AT4" s="11">
        <v>0</v>
      </c>
      <c r="AU4" s="11">
        <v>0</v>
      </c>
      <c r="AV4" s="11">
        <v>2</v>
      </c>
      <c r="AW4" s="11">
        <v>0</v>
      </c>
      <c r="AX4" s="11">
        <v>0</v>
      </c>
      <c r="AY4" s="11">
        <v>0</v>
      </c>
      <c r="AZ4" s="11">
        <v>0</v>
      </c>
      <c r="BA4" s="11">
        <v>0</v>
      </c>
      <c r="BB4" s="11">
        <v>0</v>
      </c>
      <c r="BC4" s="11">
        <v>2</v>
      </c>
      <c r="BD4" s="11">
        <v>0</v>
      </c>
      <c r="BE4" s="11">
        <v>0</v>
      </c>
      <c r="BF4" s="11">
        <v>0</v>
      </c>
      <c r="BG4" s="11">
        <v>0</v>
      </c>
      <c r="BH4" s="11">
        <v>0</v>
      </c>
      <c r="BI4" s="11">
        <v>0</v>
      </c>
      <c r="BJ4" s="11">
        <v>0</v>
      </c>
      <c r="BK4" s="11">
        <v>0</v>
      </c>
      <c r="BL4" s="11">
        <v>0</v>
      </c>
      <c r="BM4" s="11">
        <v>1</v>
      </c>
      <c r="BN4" s="67">
        <f>SUM(AI4:BM4)</f>
        <v>7</v>
      </c>
      <c r="BO4" s="11">
        <f>(AH4+BN4)</f>
        <v>19</v>
      </c>
      <c r="BP4" s="73">
        <v>13</v>
      </c>
      <c r="BQ4" s="12">
        <f t="shared" ref="BQ4:BQ12" si="0">(BP4/BO4)</f>
        <v>0.68421052631578949</v>
      </c>
      <c r="BR4" s="11"/>
      <c r="BS4" s="12">
        <f t="shared" ref="BS4:BS13" si="1">(BR4/BO4)</f>
        <v>0</v>
      </c>
      <c r="BT4" s="13">
        <v>3</v>
      </c>
      <c r="BU4" s="13">
        <v>7</v>
      </c>
      <c r="BV4" s="79"/>
      <c r="BW4" s="79"/>
    </row>
    <row r="5" spans="1:75" ht="31.5" thickTop="1" thickBot="1">
      <c r="A5" s="10">
        <v>2</v>
      </c>
      <c r="B5" s="43" t="s">
        <v>5</v>
      </c>
      <c r="C5" s="27">
        <v>0</v>
      </c>
      <c r="D5" s="27">
        <v>0</v>
      </c>
      <c r="E5" s="27">
        <v>0</v>
      </c>
      <c r="F5" s="27">
        <v>3</v>
      </c>
      <c r="G5" s="27">
        <v>1</v>
      </c>
      <c r="H5" s="27">
        <v>0</v>
      </c>
      <c r="I5" s="27">
        <v>0</v>
      </c>
      <c r="J5" s="27">
        <v>2</v>
      </c>
      <c r="K5" s="27">
        <v>0</v>
      </c>
      <c r="L5" s="27">
        <v>2</v>
      </c>
      <c r="M5" s="27">
        <v>2</v>
      </c>
      <c r="N5" s="27">
        <v>0</v>
      </c>
      <c r="O5" s="27">
        <v>0</v>
      </c>
      <c r="P5" s="27">
        <v>0</v>
      </c>
      <c r="Q5" s="27">
        <v>1</v>
      </c>
      <c r="R5" s="27">
        <v>0</v>
      </c>
      <c r="S5" s="27">
        <v>0</v>
      </c>
      <c r="T5" s="27">
        <v>0</v>
      </c>
      <c r="U5" s="27">
        <v>3</v>
      </c>
      <c r="V5" s="27">
        <v>0</v>
      </c>
      <c r="W5" s="27">
        <v>1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1</v>
      </c>
      <c r="AF5" s="27">
        <v>1</v>
      </c>
      <c r="AG5" s="27">
        <v>3</v>
      </c>
      <c r="AH5" s="51">
        <f t="shared" ref="AH5:AH12" si="2">SUM(C5:AG5)</f>
        <v>20</v>
      </c>
      <c r="AI5" s="11">
        <v>0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2</v>
      </c>
      <c r="AQ5" s="11">
        <v>0</v>
      </c>
      <c r="AR5" s="11">
        <v>0</v>
      </c>
      <c r="AS5" s="11">
        <v>0</v>
      </c>
      <c r="AT5" s="11">
        <v>0</v>
      </c>
      <c r="AU5" s="11">
        <v>1</v>
      </c>
      <c r="AV5" s="11">
        <v>1</v>
      </c>
      <c r="AW5" s="11">
        <v>1</v>
      </c>
      <c r="AX5" s="11">
        <v>0</v>
      </c>
      <c r="AY5" s="11">
        <v>0</v>
      </c>
      <c r="AZ5" s="11">
        <v>1</v>
      </c>
      <c r="BA5" s="11">
        <v>1</v>
      </c>
      <c r="BB5" s="11">
        <v>3</v>
      </c>
      <c r="BC5" s="11">
        <v>0</v>
      </c>
      <c r="BD5" s="11">
        <v>1</v>
      </c>
      <c r="BE5" s="11">
        <v>0</v>
      </c>
      <c r="BF5" s="11">
        <v>0</v>
      </c>
      <c r="BG5" s="11">
        <v>0</v>
      </c>
      <c r="BH5" s="11">
        <v>0</v>
      </c>
      <c r="BI5" s="11">
        <v>0</v>
      </c>
      <c r="BJ5" s="11">
        <v>0</v>
      </c>
      <c r="BK5" s="11">
        <v>0</v>
      </c>
      <c r="BL5" s="11">
        <v>0</v>
      </c>
      <c r="BM5" s="11">
        <v>0</v>
      </c>
      <c r="BN5" s="67">
        <f t="shared" ref="BN5:BN12" si="3">SUM(AI5:BM5)</f>
        <v>11</v>
      </c>
      <c r="BO5" s="11">
        <f t="shared" ref="BO5:BO13" si="4">(AH5+BN5)</f>
        <v>31</v>
      </c>
      <c r="BP5" s="73">
        <v>15</v>
      </c>
      <c r="BQ5" s="12">
        <f t="shared" si="0"/>
        <v>0.4838709677419355</v>
      </c>
      <c r="BR5" s="11"/>
      <c r="BS5" s="12">
        <f t="shared" si="1"/>
        <v>0</v>
      </c>
      <c r="BT5" s="13">
        <v>4</v>
      </c>
      <c r="BU5" s="13">
        <v>3</v>
      </c>
      <c r="BV5" s="79"/>
      <c r="BW5" s="79"/>
    </row>
    <row r="6" spans="1:75" ht="31.5" thickTop="1" thickBot="1">
      <c r="A6" s="10">
        <v>3</v>
      </c>
      <c r="B6" s="43" t="s">
        <v>6</v>
      </c>
      <c r="C6" s="27">
        <v>3</v>
      </c>
      <c r="D6" s="27">
        <v>0</v>
      </c>
      <c r="E6" s="27">
        <v>0</v>
      </c>
      <c r="F6" s="27">
        <v>1</v>
      </c>
      <c r="G6" s="27">
        <v>1</v>
      </c>
      <c r="H6" s="27">
        <v>0</v>
      </c>
      <c r="I6" s="27">
        <v>0</v>
      </c>
      <c r="J6" s="27">
        <v>0</v>
      </c>
      <c r="K6" s="27">
        <v>1</v>
      </c>
      <c r="L6" s="27">
        <v>1</v>
      </c>
      <c r="M6" s="27">
        <v>1</v>
      </c>
      <c r="N6" s="27">
        <v>0</v>
      </c>
      <c r="O6" s="27">
        <v>0</v>
      </c>
      <c r="P6" s="27">
        <v>1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1</v>
      </c>
      <c r="AF6" s="27">
        <v>2</v>
      </c>
      <c r="AG6" s="27">
        <v>2</v>
      </c>
      <c r="AH6" s="51">
        <f t="shared" si="2"/>
        <v>14</v>
      </c>
      <c r="AI6" s="11">
        <v>0</v>
      </c>
      <c r="AJ6" s="11">
        <v>0</v>
      </c>
      <c r="AK6" s="11">
        <v>0</v>
      </c>
      <c r="AL6" s="11">
        <v>0</v>
      </c>
      <c r="AM6" s="11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0</v>
      </c>
      <c r="AT6" s="11">
        <v>0</v>
      </c>
      <c r="AU6" s="11">
        <v>0</v>
      </c>
      <c r="AV6" s="11">
        <v>1</v>
      </c>
      <c r="AW6" s="11">
        <v>0</v>
      </c>
      <c r="AX6" s="11">
        <v>0</v>
      </c>
      <c r="AY6" s="11">
        <v>0</v>
      </c>
      <c r="AZ6" s="11">
        <v>0</v>
      </c>
      <c r="BA6" s="11">
        <v>0</v>
      </c>
      <c r="BB6" s="11">
        <v>0</v>
      </c>
      <c r="BC6" s="11">
        <v>0</v>
      </c>
      <c r="BD6" s="11">
        <v>1</v>
      </c>
      <c r="BE6" s="11">
        <v>0</v>
      </c>
      <c r="BF6" s="11">
        <v>0</v>
      </c>
      <c r="BG6" s="11">
        <v>0</v>
      </c>
      <c r="BH6" s="11">
        <v>0</v>
      </c>
      <c r="BI6" s="11">
        <v>0</v>
      </c>
      <c r="BJ6" s="11">
        <v>0</v>
      </c>
      <c r="BK6" s="11">
        <v>0</v>
      </c>
      <c r="BL6" s="11">
        <v>0</v>
      </c>
      <c r="BM6" s="11">
        <v>0</v>
      </c>
      <c r="BN6" s="67">
        <f t="shared" si="3"/>
        <v>2</v>
      </c>
      <c r="BO6" s="11">
        <f t="shared" si="4"/>
        <v>16</v>
      </c>
      <c r="BP6" s="73">
        <v>10</v>
      </c>
      <c r="BQ6" s="12">
        <f t="shared" si="0"/>
        <v>0.625</v>
      </c>
      <c r="BR6" s="11"/>
      <c r="BS6" s="12">
        <f t="shared" si="1"/>
        <v>0</v>
      </c>
      <c r="BT6" s="13">
        <v>6</v>
      </c>
      <c r="BU6" s="13">
        <v>12</v>
      </c>
      <c r="BV6" s="79"/>
      <c r="BW6" s="79"/>
    </row>
    <row r="7" spans="1:75" ht="31.5" thickTop="1" thickBot="1">
      <c r="A7" s="10">
        <v>4</v>
      </c>
      <c r="B7" s="43" t="s">
        <v>7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2</v>
      </c>
      <c r="U7" s="27">
        <v>0</v>
      </c>
      <c r="V7" s="27">
        <v>0</v>
      </c>
      <c r="W7" s="27">
        <v>0</v>
      </c>
      <c r="X7" s="27">
        <v>0</v>
      </c>
      <c r="Y7" s="27">
        <v>2</v>
      </c>
      <c r="Z7" s="27">
        <v>0</v>
      </c>
      <c r="AA7" s="27">
        <v>5</v>
      </c>
      <c r="AB7" s="27">
        <v>0</v>
      </c>
      <c r="AC7" s="27">
        <v>2</v>
      </c>
      <c r="AD7" s="27">
        <v>1</v>
      </c>
      <c r="AE7" s="27">
        <v>2</v>
      </c>
      <c r="AF7" s="27">
        <v>0</v>
      </c>
      <c r="AG7" s="27">
        <v>2</v>
      </c>
      <c r="AH7" s="51">
        <f t="shared" si="2"/>
        <v>16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0</v>
      </c>
      <c r="BB7" s="11">
        <v>0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0</v>
      </c>
      <c r="BJ7" s="11">
        <v>0</v>
      </c>
      <c r="BK7" s="11">
        <v>0</v>
      </c>
      <c r="BL7" s="11">
        <v>0</v>
      </c>
      <c r="BM7" s="11">
        <v>0</v>
      </c>
      <c r="BN7" s="67">
        <f t="shared" si="3"/>
        <v>0</v>
      </c>
      <c r="BO7" s="11">
        <f t="shared" si="4"/>
        <v>16</v>
      </c>
      <c r="BP7" s="73">
        <v>6</v>
      </c>
      <c r="BQ7" s="12">
        <f t="shared" si="0"/>
        <v>0.375</v>
      </c>
      <c r="BR7" s="11"/>
      <c r="BS7" s="12">
        <f t="shared" si="1"/>
        <v>0</v>
      </c>
      <c r="BT7" s="13">
        <v>2</v>
      </c>
      <c r="BU7" s="13">
        <v>1</v>
      </c>
      <c r="BV7" s="79"/>
      <c r="BW7" s="79"/>
    </row>
    <row r="8" spans="1:75" ht="31.5" thickTop="1" thickBot="1">
      <c r="A8" s="10">
        <v>5</v>
      </c>
      <c r="B8" s="43" t="s">
        <v>15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2</v>
      </c>
      <c r="I8" s="27">
        <v>0</v>
      </c>
      <c r="J8" s="27">
        <v>2</v>
      </c>
      <c r="K8" s="27">
        <v>0</v>
      </c>
      <c r="L8" s="27">
        <v>0</v>
      </c>
      <c r="M8" s="27">
        <v>1</v>
      </c>
      <c r="N8" s="27">
        <v>2</v>
      </c>
      <c r="O8" s="27">
        <v>0</v>
      </c>
      <c r="P8" s="27">
        <v>1</v>
      </c>
      <c r="Q8" s="27">
        <v>1</v>
      </c>
      <c r="R8" s="27">
        <v>0</v>
      </c>
      <c r="S8" s="27">
        <v>0</v>
      </c>
      <c r="T8" s="27">
        <v>1</v>
      </c>
      <c r="U8" s="27">
        <v>0</v>
      </c>
      <c r="V8" s="27">
        <v>2</v>
      </c>
      <c r="W8" s="27">
        <v>2</v>
      </c>
      <c r="X8" s="27">
        <v>0</v>
      </c>
      <c r="Y8" s="27">
        <v>0</v>
      </c>
      <c r="Z8" s="27">
        <v>0</v>
      </c>
      <c r="AA8" s="27">
        <v>0</v>
      </c>
      <c r="AB8" s="27">
        <v>3</v>
      </c>
      <c r="AC8" s="27">
        <v>2</v>
      </c>
      <c r="AD8" s="27">
        <v>0</v>
      </c>
      <c r="AE8" s="27">
        <v>1</v>
      </c>
      <c r="AF8" s="27">
        <v>0</v>
      </c>
      <c r="AG8" s="27">
        <v>0</v>
      </c>
      <c r="AH8" s="51">
        <f t="shared" si="2"/>
        <v>20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1</v>
      </c>
      <c r="AO8" s="11">
        <v>0</v>
      </c>
      <c r="AP8" s="11">
        <v>2</v>
      </c>
      <c r="AQ8" s="11">
        <v>0</v>
      </c>
      <c r="AR8" s="11">
        <v>0</v>
      </c>
      <c r="AS8" s="11">
        <v>0</v>
      </c>
      <c r="AT8" s="11">
        <v>0</v>
      </c>
      <c r="AU8" s="11">
        <v>3</v>
      </c>
      <c r="AV8" s="11">
        <v>1</v>
      </c>
      <c r="AW8" s="11">
        <v>0</v>
      </c>
      <c r="AX8" s="11">
        <v>2</v>
      </c>
      <c r="AY8" s="11">
        <v>0</v>
      </c>
      <c r="AZ8" s="11">
        <v>1</v>
      </c>
      <c r="BA8" s="11">
        <v>0</v>
      </c>
      <c r="BB8" s="11">
        <v>1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1</v>
      </c>
      <c r="BK8" s="11">
        <v>1</v>
      </c>
      <c r="BL8" s="11">
        <v>0</v>
      </c>
      <c r="BM8" s="11">
        <v>0</v>
      </c>
      <c r="BN8" s="67">
        <f t="shared" si="3"/>
        <v>13</v>
      </c>
      <c r="BO8" s="11">
        <v>17</v>
      </c>
      <c r="BP8" s="73">
        <v>17</v>
      </c>
      <c r="BQ8" s="12">
        <f t="shared" si="0"/>
        <v>1</v>
      </c>
      <c r="BR8" s="11"/>
      <c r="BS8" s="12">
        <f t="shared" si="1"/>
        <v>0</v>
      </c>
      <c r="BT8" s="13">
        <v>9</v>
      </c>
      <c r="BU8" s="13">
        <v>10</v>
      </c>
      <c r="BV8" s="79"/>
      <c r="BW8" s="79"/>
    </row>
    <row r="9" spans="1:75" ht="31.5" thickTop="1" thickBot="1">
      <c r="A9" s="10">
        <v>6</v>
      </c>
      <c r="B9" s="43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1</v>
      </c>
      <c r="J9" s="27">
        <v>0</v>
      </c>
      <c r="K9" s="27">
        <v>0</v>
      </c>
      <c r="L9" s="27">
        <v>1</v>
      </c>
      <c r="M9" s="27">
        <v>0</v>
      </c>
      <c r="N9" s="27">
        <v>0</v>
      </c>
      <c r="O9" s="27">
        <v>0</v>
      </c>
      <c r="P9" s="27">
        <v>0</v>
      </c>
      <c r="Q9" s="27">
        <v>1</v>
      </c>
      <c r="R9" s="27">
        <v>1</v>
      </c>
      <c r="S9" s="27">
        <v>0</v>
      </c>
      <c r="T9" s="27">
        <v>0</v>
      </c>
      <c r="U9" s="27">
        <v>0</v>
      </c>
      <c r="V9" s="27">
        <v>0</v>
      </c>
      <c r="W9" s="27">
        <v>2</v>
      </c>
      <c r="X9" s="27">
        <v>2</v>
      </c>
      <c r="Y9" s="27">
        <v>0</v>
      </c>
      <c r="Z9" s="27">
        <v>0</v>
      </c>
      <c r="AA9" s="27">
        <v>2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51">
        <f t="shared" si="2"/>
        <v>10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1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1</v>
      </c>
      <c r="AW9" s="11">
        <v>1</v>
      </c>
      <c r="AX9" s="11">
        <v>0</v>
      </c>
      <c r="AY9" s="11">
        <v>0</v>
      </c>
      <c r="AZ9" s="11">
        <v>0</v>
      </c>
      <c r="BA9" s="11">
        <v>0</v>
      </c>
      <c r="BB9" s="11">
        <v>1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67">
        <f t="shared" si="3"/>
        <v>4</v>
      </c>
      <c r="BO9" s="11">
        <f t="shared" si="4"/>
        <v>14</v>
      </c>
      <c r="BP9" s="73">
        <v>13</v>
      </c>
      <c r="BQ9" s="12">
        <f t="shared" si="0"/>
        <v>0.9285714285714286</v>
      </c>
      <c r="BR9" s="11"/>
      <c r="BS9" s="12">
        <f t="shared" si="1"/>
        <v>0</v>
      </c>
      <c r="BT9" s="13">
        <v>3</v>
      </c>
      <c r="BU9" s="13">
        <v>4</v>
      </c>
      <c r="BV9" s="79"/>
      <c r="BW9" s="79"/>
    </row>
    <row r="10" spans="1:75" ht="31.5" thickTop="1" thickBot="1">
      <c r="A10" s="10">
        <v>7</v>
      </c>
      <c r="B10" s="43" t="s">
        <v>17</v>
      </c>
      <c r="C10" s="27">
        <v>1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2</v>
      </c>
      <c r="P10" s="27">
        <v>0</v>
      </c>
      <c r="Q10" s="27">
        <v>2</v>
      </c>
      <c r="R10" s="27">
        <v>0</v>
      </c>
      <c r="S10" s="27">
        <v>0</v>
      </c>
      <c r="T10" s="27">
        <v>1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51">
        <f t="shared" si="2"/>
        <v>6</v>
      </c>
      <c r="AI10" s="11">
        <v>0</v>
      </c>
      <c r="AJ10" s="11">
        <v>0</v>
      </c>
      <c r="AK10" s="11">
        <v>0</v>
      </c>
      <c r="AL10" s="11">
        <v>1</v>
      </c>
      <c r="AM10" s="11">
        <v>1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1</v>
      </c>
      <c r="AX10" s="11">
        <v>2</v>
      </c>
      <c r="AY10" s="11">
        <v>0</v>
      </c>
      <c r="AZ10" s="11">
        <v>1</v>
      </c>
      <c r="BA10" s="11">
        <v>1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67">
        <f t="shared" si="3"/>
        <v>7</v>
      </c>
      <c r="BO10" s="11">
        <f t="shared" si="4"/>
        <v>13</v>
      </c>
      <c r="BP10" s="73">
        <v>8</v>
      </c>
      <c r="BQ10" s="12">
        <f t="shared" si="0"/>
        <v>0.61538461538461542</v>
      </c>
      <c r="BR10" s="11"/>
      <c r="BS10" s="12">
        <f t="shared" si="1"/>
        <v>0</v>
      </c>
      <c r="BT10" s="13">
        <v>4</v>
      </c>
      <c r="BU10" s="13">
        <v>4</v>
      </c>
      <c r="BV10" s="79"/>
      <c r="BW10" s="79"/>
    </row>
    <row r="11" spans="1:75" ht="31.5" thickTop="1" thickBot="1">
      <c r="A11" s="10">
        <v>8</v>
      </c>
      <c r="B11" s="43" t="s">
        <v>35</v>
      </c>
      <c r="C11" s="27">
        <v>2</v>
      </c>
      <c r="D11" s="27">
        <v>1</v>
      </c>
      <c r="E11" s="27">
        <v>0</v>
      </c>
      <c r="F11" s="27">
        <v>1</v>
      </c>
      <c r="G11" s="27">
        <v>0</v>
      </c>
      <c r="H11" s="27">
        <v>1</v>
      </c>
      <c r="I11" s="27">
        <v>2</v>
      </c>
      <c r="J11" s="27">
        <v>0</v>
      </c>
      <c r="K11" s="27">
        <v>0</v>
      </c>
      <c r="L11" s="27">
        <v>3</v>
      </c>
      <c r="M11" s="27">
        <v>4</v>
      </c>
      <c r="N11" s="27">
        <v>0</v>
      </c>
      <c r="O11" s="27">
        <v>3</v>
      </c>
      <c r="P11" s="27">
        <v>0</v>
      </c>
      <c r="Q11" s="27">
        <v>1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1</v>
      </c>
      <c r="X11" s="27">
        <v>0</v>
      </c>
      <c r="Y11" s="27">
        <v>1</v>
      </c>
      <c r="Z11" s="27">
        <v>0</v>
      </c>
      <c r="AA11" s="27">
        <v>0</v>
      </c>
      <c r="AB11" s="27">
        <v>3</v>
      </c>
      <c r="AC11" s="27">
        <v>0</v>
      </c>
      <c r="AD11" s="27">
        <v>0</v>
      </c>
      <c r="AE11" s="27">
        <v>0</v>
      </c>
      <c r="AF11" s="27">
        <v>2</v>
      </c>
      <c r="AG11" s="27">
        <v>2</v>
      </c>
      <c r="AH11" s="51">
        <f t="shared" si="2"/>
        <v>27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1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1</v>
      </c>
      <c r="AV11" s="11">
        <v>0</v>
      </c>
      <c r="AW11" s="11">
        <v>1</v>
      </c>
      <c r="AX11" s="11">
        <v>0</v>
      </c>
      <c r="AY11" s="11">
        <v>0</v>
      </c>
      <c r="AZ11" s="11">
        <v>1</v>
      </c>
      <c r="BA11" s="11">
        <v>1</v>
      </c>
      <c r="BB11" s="11">
        <v>1</v>
      </c>
      <c r="BC11" s="11">
        <v>0</v>
      </c>
      <c r="BD11" s="11">
        <v>1</v>
      </c>
      <c r="BE11" s="11">
        <v>0</v>
      </c>
      <c r="BF11" s="11">
        <v>0</v>
      </c>
      <c r="BG11" s="11">
        <v>1</v>
      </c>
      <c r="BH11" s="11">
        <v>1</v>
      </c>
      <c r="BI11" s="11">
        <v>0</v>
      </c>
      <c r="BJ11" s="11">
        <v>1</v>
      </c>
      <c r="BK11" s="11">
        <v>0</v>
      </c>
      <c r="BL11" s="11">
        <v>0</v>
      </c>
      <c r="BM11" s="11">
        <v>0</v>
      </c>
      <c r="BN11" s="67">
        <f t="shared" si="3"/>
        <v>10</v>
      </c>
      <c r="BO11" s="11">
        <f>(AH11+BN11)</f>
        <v>37</v>
      </c>
      <c r="BP11" s="73">
        <v>18</v>
      </c>
      <c r="BQ11" s="12">
        <f t="shared" si="0"/>
        <v>0.48648648648648651</v>
      </c>
      <c r="BR11" s="11"/>
      <c r="BS11" s="12">
        <f t="shared" si="1"/>
        <v>0</v>
      </c>
      <c r="BT11" s="13">
        <v>10</v>
      </c>
      <c r="BU11" s="13">
        <v>11</v>
      </c>
      <c r="BV11" s="79"/>
      <c r="BW11" s="79"/>
    </row>
    <row r="12" spans="1:75" ht="31.5" thickTop="1" thickBot="1">
      <c r="A12" s="10">
        <v>9</v>
      </c>
      <c r="B12" s="43" t="s">
        <v>23</v>
      </c>
      <c r="C12" s="27">
        <v>0</v>
      </c>
      <c r="D12" s="27">
        <v>0</v>
      </c>
      <c r="E12" s="27">
        <v>0</v>
      </c>
      <c r="F12" s="27">
        <v>0</v>
      </c>
      <c r="G12" s="27">
        <v>1</v>
      </c>
      <c r="H12" s="27">
        <v>0</v>
      </c>
      <c r="I12" s="27">
        <v>1</v>
      </c>
      <c r="J12" s="27">
        <v>0</v>
      </c>
      <c r="K12" s="27">
        <v>0</v>
      </c>
      <c r="L12" s="27">
        <v>1</v>
      </c>
      <c r="M12" s="27">
        <v>0</v>
      </c>
      <c r="N12" s="27">
        <v>3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3</v>
      </c>
      <c r="V12" s="27">
        <v>0</v>
      </c>
      <c r="W12" s="27">
        <v>0</v>
      </c>
      <c r="X12" s="27">
        <v>0</v>
      </c>
      <c r="Y12" s="27">
        <v>3</v>
      </c>
      <c r="Z12" s="27">
        <v>0</v>
      </c>
      <c r="AA12" s="27">
        <v>1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3</v>
      </c>
      <c r="AH12" s="51">
        <f t="shared" si="2"/>
        <v>16</v>
      </c>
      <c r="AI12" s="11">
        <v>0</v>
      </c>
      <c r="AJ12" s="11">
        <v>0</v>
      </c>
      <c r="AK12" s="11">
        <v>0</v>
      </c>
      <c r="AL12" s="11">
        <v>1</v>
      </c>
      <c r="AM12" s="11">
        <v>0</v>
      </c>
      <c r="AN12" s="11">
        <v>0</v>
      </c>
      <c r="AO12" s="11">
        <v>1</v>
      </c>
      <c r="AP12" s="11">
        <v>0</v>
      </c>
      <c r="AQ12" s="11">
        <v>1</v>
      </c>
      <c r="AR12" s="11">
        <v>0</v>
      </c>
      <c r="AS12" s="11">
        <v>0</v>
      </c>
      <c r="AT12" s="11">
        <v>0</v>
      </c>
      <c r="AU12" s="11">
        <v>0</v>
      </c>
      <c r="AV12" s="11">
        <v>1</v>
      </c>
      <c r="AW12" s="11">
        <v>2</v>
      </c>
      <c r="AX12" s="11">
        <v>0</v>
      </c>
      <c r="AY12" s="11">
        <v>0</v>
      </c>
      <c r="AZ12" s="11">
        <v>1</v>
      </c>
      <c r="BA12" s="11">
        <v>0</v>
      </c>
      <c r="BB12" s="11">
        <v>0</v>
      </c>
      <c r="BC12" s="11">
        <v>1</v>
      </c>
      <c r="BD12" s="11">
        <v>1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1</v>
      </c>
      <c r="BK12" s="11">
        <v>1</v>
      </c>
      <c r="BL12" s="11">
        <v>1</v>
      </c>
      <c r="BM12" s="11">
        <v>0</v>
      </c>
      <c r="BN12" s="67">
        <f t="shared" si="3"/>
        <v>12</v>
      </c>
      <c r="BO12" s="11">
        <f t="shared" si="4"/>
        <v>28</v>
      </c>
      <c r="BP12" s="73">
        <v>13</v>
      </c>
      <c r="BQ12" s="12">
        <f t="shared" si="0"/>
        <v>0.4642857142857143</v>
      </c>
      <c r="BR12" s="11"/>
      <c r="BS12" s="12">
        <f t="shared" si="1"/>
        <v>0</v>
      </c>
      <c r="BT12" s="13">
        <v>4</v>
      </c>
      <c r="BU12" s="13">
        <v>7</v>
      </c>
      <c r="BV12" s="79"/>
      <c r="BW12" s="79"/>
    </row>
    <row r="13" spans="1:75" ht="31.5" thickTop="1" thickBot="1">
      <c r="A13" s="2"/>
      <c r="B13" s="14" t="s">
        <v>26</v>
      </c>
      <c r="C13" s="7">
        <f t="shared" ref="C13:AI13" si="5">SUM(C4:C12)</f>
        <v>6</v>
      </c>
      <c r="D13" s="7">
        <f t="shared" si="5"/>
        <v>1</v>
      </c>
      <c r="E13" s="7">
        <f t="shared" si="5"/>
        <v>0</v>
      </c>
      <c r="F13" s="7">
        <f t="shared" si="5"/>
        <v>5</v>
      </c>
      <c r="G13" s="7">
        <f t="shared" si="5"/>
        <v>4</v>
      </c>
      <c r="H13" s="7">
        <f t="shared" si="5"/>
        <v>3</v>
      </c>
      <c r="I13" s="7">
        <f t="shared" si="5"/>
        <v>4</v>
      </c>
      <c r="J13" s="7">
        <f t="shared" si="5"/>
        <v>4</v>
      </c>
      <c r="K13" s="7">
        <f t="shared" si="5"/>
        <v>2</v>
      </c>
      <c r="L13" s="7">
        <f t="shared" si="5"/>
        <v>8</v>
      </c>
      <c r="M13" s="7">
        <f t="shared" si="5"/>
        <v>8</v>
      </c>
      <c r="N13" s="7">
        <f t="shared" si="5"/>
        <v>5</v>
      </c>
      <c r="O13" s="7">
        <f t="shared" si="5"/>
        <v>5</v>
      </c>
      <c r="P13" s="7">
        <f t="shared" si="5"/>
        <v>3</v>
      </c>
      <c r="Q13" s="7">
        <f t="shared" si="5"/>
        <v>6</v>
      </c>
      <c r="R13" s="7">
        <f t="shared" si="5"/>
        <v>3</v>
      </c>
      <c r="S13" s="7">
        <f t="shared" si="5"/>
        <v>0</v>
      </c>
      <c r="T13" s="7">
        <f t="shared" si="5"/>
        <v>4</v>
      </c>
      <c r="U13" s="7">
        <f t="shared" si="5"/>
        <v>8</v>
      </c>
      <c r="V13" s="7">
        <f t="shared" si="5"/>
        <v>4</v>
      </c>
      <c r="W13" s="7">
        <f t="shared" si="5"/>
        <v>6</v>
      </c>
      <c r="X13" s="7">
        <f t="shared" si="5"/>
        <v>3</v>
      </c>
      <c r="Y13" s="7">
        <f t="shared" si="5"/>
        <v>6</v>
      </c>
      <c r="Z13" s="7">
        <f t="shared" si="5"/>
        <v>0</v>
      </c>
      <c r="AA13" s="7">
        <f t="shared" si="5"/>
        <v>8</v>
      </c>
      <c r="AB13" s="7">
        <f t="shared" si="5"/>
        <v>6</v>
      </c>
      <c r="AC13" s="7">
        <f t="shared" si="5"/>
        <v>4</v>
      </c>
      <c r="AD13" s="7">
        <f t="shared" si="5"/>
        <v>1</v>
      </c>
      <c r="AE13" s="7">
        <f t="shared" si="5"/>
        <v>6</v>
      </c>
      <c r="AF13" s="7">
        <f t="shared" si="5"/>
        <v>5</v>
      </c>
      <c r="AG13" s="7">
        <f t="shared" si="5"/>
        <v>13</v>
      </c>
      <c r="AH13" s="7">
        <f t="shared" si="5"/>
        <v>141</v>
      </c>
      <c r="AI13" s="7">
        <f t="shared" si="5"/>
        <v>0</v>
      </c>
      <c r="AJ13" s="7">
        <f t="shared" ref="AJ13:BP13" si="6">SUM(AJ4:AJ12)</f>
        <v>0</v>
      </c>
      <c r="AK13" s="7">
        <f t="shared" si="6"/>
        <v>0</v>
      </c>
      <c r="AL13" s="7">
        <f t="shared" si="6"/>
        <v>3</v>
      </c>
      <c r="AM13" s="7">
        <f t="shared" si="6"/>
        <v>1</v>
      </c>
      <c r="AN13" s="7">
        <f t="shared" si="6"/>
        <v>3</v>
      </c>
      <c r="AO13" s="7">
        <f t="shared" si="6"/>
        <v>1</v>
      </c>
      <c r="AP13" s="7">
        <f t="shared" si="6"/>
        <v>4</v>
      </c>
      <c r="AQ13" s="7">
        <f t="shared" si="6"/>
        <v>2</v>
      </c>
      <c r="AR13" s="7">
        <f t="shared" si="6"/>
        <v>0</v>
      </c>
      <c r="AS13" s="7">
        <f t="shared" si="6"/>
        <v>0</v>
      </c>
      <c r="AT13" s="7">
        <f t="shared" si="6"/>
        <v>0</v>
      </c>
      <c r="AU13" s="7">
        <f t="shared" si="6"/>
        <v>5</v>
      </c>
      <c r="AV13" s="7">
        <f t="shared" si="6"/>
        <v>7</v>
      </c>
      <c r="AW13" s="7">
        <f t="shared" si="6"/>
        <v>6</v>
      </c>
      <c r="AX13" s="7">
        <f t="shared" si="6"/>
        <v>4</v>
      </c>
      <c r="AY13" s="7">
        <f t="shared" si="6"/>
        <v>0</v>
      </c>
      <c r="AZ13" s="7">
        <f t="shared" si="6"/>
        <v>5</v>
      </c>
      <c r="BA13" s="7">
        <f t="shared" si="6"/>
        <v>3</v>
      </c>
      <c r="BB13" s="7">
        <f t="shared" si="6"/>
        <v>6</v>
      </c>
      <c r="BC13" s="7">
        <f t="shared" si="6"/>
        <v>3</v>
      </c>
      <c r="BD13" s="7">
        <f t="shared" si="6"/>
        <v>4</v>
      </c>
      <c r="BE13" s="7">
        <f t="shared" si="6"/>
        <v>0</v>
      </c>
      <c r="BF13" s="7">
        <f t="shared" si="6"/>
        <v>0</v>
      </c>
      <c r="BG13" s="7">
        <f t="shared" si="6"/>
        <v>1</v>
      </c>
      <c r="BH13" s="7">
        <f t="shared" si="6"/>
        <v>1</v>
      </c>
      <c r="BI13" s="7">
        <f t="shared" si="6"/>
        <v>0</v>
      </c>
      <c r="BJ13" s="7">
        <f t="shared" si="6"/>
        <v>3</v>
      </c>
      <c r="BK13" s="7">
        <f t="shared" si="6"/>
        <v>2</v>
      </c>
      <c r="BL13" s="7">
        <f t="shared" si="6"/>
        <v>1</v>
      </c>
      <c r="BM13" s="7">
        <f t="shared" si="6"/>
        <v>1</v>
      </c>
      <c r="BN13" s="46">
        <f t="shared" ref="BN13" si="7">SUM(BN4:BN12)</f>
        <v>66</v>
      </c>
      <c r="BO13" s="71">
        <f t="shared" si="4"/>
        <v>207</v>
      </c>
      <c r="BP13" s="6">
        <f t="shared" si="6"/>
        <v>113</v>
      </c>
      <c r="BQ13" s="15">
        <f>(BP13/BO13)</f>
        <v>0.54589371980676327</v>
      </c>
      <c r="BR13" s="5">
        <f>SUM(BR4:BR12)</f>
        <v>0</v>
      </c>
      <c r="BS13" s="16">
        <f t="shared" si="1"/>
        <v>0</v>
      </c>
      <c r="BT13" s="7">
        <f>SUM(BT4:BT12)</f>
        <v>45</v>
      </c>
      <c r="BU13" s="7">
        <f>SUM(BU3:BU12)</f>
        <v>59</v>
      </c>
      <c r="BV13" s="78"/>
      <c r="BW13" s="78"/>
    </row>
    <row r="14" spans="1:75" ht="36.75" thickTop="1" thickBot="1">
      <c r="A14" s="37"/>
      <c r="B14" s="38"/>
      <c r="C14" s="88" t="s">
        <v>0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9" t="s">
        <v>1</v>
      </c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39"/>
      <c r="BP14" s="39"/>
      <c r="BQ14" s="39"/>
      <c r="BR14" s="39"/>
      <c r="BS14" s="39"/>
      <c r="BT14" s="39"/>
      <c r="BU14" s="40"/>
    </row>
    <row r="15" spans="1:75" ht="31.5" thickTop="1" thickBot="1">
      <c r="A15" s="53"/>
      <c r="B15" s="54"/>
      <c r="C15" s="55">
        <v>1</v>
      </c>
      <c r="D15" s="55">
        <v>2</v>
      </c>
      <c r="E15" s="55">
        <v>3</v>
      </c>
      <c r="F15" s="55">
        <v>4</v>
      </c>
      <c r="G15" s="55">
        <v>5</v>
      </c>
      <c r="H15" s="55">
        <v>6</v>
      </c>
      <c r="I15" s="55">
        <v>7</v>
      </c>
      <c r="J15" s="55">
        <v>8</v>
      </c>
      <c r="K15" s="55">
        <v>9</v>
      </c>
      <c r="L15" s="55">
        <v>10</v>
      </c>
      <c r="M15" s="55">
        <v>11</v>
      </c>
      <c r="N15" s="55">
        <v>12</v>
      </c>
      <c r="O15" s="55">
        <v>13</v>
      </c>
      <c r="P15" s="55">
        <v>14</v>
      </c>
      <c r="Q15" s="55">
        <v>15</v>
      </c>
      <c r="R15" s="55">
        <v>16</v>
      </c>
      <c r="S15" s="55">
        <v>17</v>
      </c>
      <c r="T15" s="55">
        <v>18</v>
      </c>
      <c r="U15" s="55">
        <v>19</v>
      </c>
      <c r="V15" s="55">
        <v>20</v>
      </c>
      <c r="W15" s="55">
        <v>21</v>
      </c>
      <c r="X15" s="55">
        <v>22</v>
      </c>
      <c r="Y15" s="55">
        <v>23</v>
      </c>
      <c r="Z15" s="55">
        <v>24</v>
      </c>
      <c r="AA15" s="55">
        <v>25</v>
      </c>
      <c r="AB15" s="55">
        <v>26</v>
      </c>
      <c r="AC15" s="55">
        <v>27</v>
      </c>
      <c r="AD15" s="55">
        <v>28</v>
      </c>
      <c r="AE15" s="55">
        <v>29</v>
      </c>
      <c r="AF15" s="55">
        <v>30</v>
      </c>
      <c r="AG15" s="55">
        <v>31</v>
      </c>
      <c r="AH15" s="56" t="s">
        <v>27</v>
      </c>
      <c r="AI15" s="55">
        <v>1</v>
      </c>
      <c r="AJ15" s="55">
        <v>2</v>
      </c>
      <c r="AK15" s="55">
        <v>3</v>
      </c>
      <c r="AL15" s="55">
        <v>4</v>
      </c>
      <c r="AM15" s="55">
        <v>5</v>
      </c>
      <c r="AN15" s="55">
        <v>6</v>
      </c>
      <c r="AO15" s="55">
        <v>7</v>
      </c>
      <c r="AP15" s="55">
        <v>8</v>
      </c>
      <c r="AQ15" s="55">
        <v>9</v>
      </c>
      <c r="AR15" s="55">
        <v>10</v>
      </c>
      <c r="AS15" s="55">
        <v>11</v>
      </c>
      <c r="AT15" s="55">
        <v>12</v>
      </c>
      <c r="AU15" s="55">
        <v>13</v>
      </c>
      <c r="AV15" s="55">
        <v>14</v>
      </c>
      <c r="AW15" s="55">
        <v>15</v>
      </c>
      <c r="AX15" s="55">
        <v>16</v>
      </c>
      <c r="AY15" s="55">
        <v>17</v>
      </c>
      <c r="AZ15" s="55">
        <v>18</v>
      </c>
      <c r="BA15" s="55">
        <v>19</v>
      </c>
      <c r="BB15" s="55">
        <v>20</v>
      </c>
      <c r="BC15" s="55">
        <v>21</v>
      </c>
      <c r="BD15" s="55">
        <v>22</v>
      </c>
      <c r="BE15" s="55">
        <v>23</v>
      </c>
      <c r="BF15" s="55">
        <v>24</v>
      </c>
      <c r="BG15" s="55">
        <v>25</v>
      </c>
      <c r="BH15" s="55">
        <v>26</v>
      </c>
      <c r="BI15" s="55">
        <v>27</v>
      </c>
      <c r="BJ15" s="55">
        <v>28</v>
      </c>
      <c r="BK15" s="55">
        <v>29</v>
      </c>
      <c r="BL15" s="55">
        <v>30</v>
      </c>
      <c r="BM15" s="55">
        <v>31</v>
      </c>
      <c r="BN15" s="65" t="s">
        <v>38</v>
      </c>
      <c r="BO15" s="69" t="s">
        <v>28</v>
      </c>
      <c r="BP15" s="57" t="s">
        <v>29</v>
      </c>
      <c r="BQ15" s="58" t="s">
        <v>2</v>
      </c>
      <c r="BR15" s="59" t="s">
        <v>31</v>
      </c>
      <c r="BS15" s="59" t="s">
        <v>32</v>
      </c>
      <c r="BT15" s="60" t="s">
        <v>42</v>
      </c>
      <c r="BU15" s="60" t="s">
        <v>43</v>
      </c>
    </row>
    <row r="16" spans="1:75" ht="34.5" thickTop="1" thickBot="1">
      <c r="A16" s="28"/>
      <c r="B16" s="29" t="s">
        <v>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6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30"/>
      <c r="BO16" s="9"/>
      <c r="BP16" s="9"/>
      <c r="BQ16" s="9"/>
      <c r="BR16" s="9"/>
      <c r="BS16" s="9"/>
      <c r="BT16" s="17"/>
      <c r="BU16" s="17"/>
    </row>
    <row r="17" spans="1:73" ht="31.5" thickTop="1" thickBot="1">
      <c r="A17" s="31">
        <v>1</v>
      </c>
      <c r="B17" s="45" t="s">
        <v>18</v>
      </c>
      <c r="C17" s="8">
        <v>0</v>
      </c>
      <c r="D17" s="8">
        <v>4</v>
      </c>
      <c r="E17" s="8">
        <v>0</v>
      </c>
      <c r="F17" s="8">
        <v>1</v>
      </c>
      <c r="G17" s="8">
        <v>0</v>
      </c>
      <c r="H17" s="8">
        <v>1</v>
      </c>
      <c r="I17" s="8">
        <v>2</v>
      </c>
      <c r="J17" s="8">
        <v>0</v>
      </c>
      <c r="K17" s="8">
        <v>0</v>
      </c>
      <c r="L17" s="8">
        <v>0</v>
      </c>
      <c r="M17" s="8">
        <v>0</v>
      </c>
      <c r="N17" s="8">
        <v>2</v>
      </c>
      <c r="O17" s="8">
        <v>0</v>
      </c>
      <c r="P17" s="8">
        <v>2</v>
      </c>
      <c r="Q17" s="8">
        <v>0</v>
      </c>
      <c r="R17" s="8">
        <v>0</v>
      </c>
      <c r="S17" s="8">
        <v>1</v>
      </c>
      <c r="T17" s="8">
        <v>0</v>
      </c>
      <c r="U17" s="8">
        <v>0</v>
      </c>
      <c r="V17" s="8">
        <v>3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3</v>
      </c>
      <c r="AD17" s="8">
        <v>2</v>
      </c>
      <c r="AE17" s="8">
        <v>0</v>
      </c>
      <c r="AF17" s="8">
        <v>0</v>
      </c>
      <c r="AG17" s="8">
        <v>0</v>
      </c>
      <c r="AH17" s="51">
        <f>SUM(C17:AG17)</f>
        <v>21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1</v>
      </c>
      <c r="AT17" s="11">
        <v>3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1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67">
        <f>SUM(AI17:BM17)</f>
        <v>5</v>
      </c>
      <c r="BO17" s="11">
        <f>(AH17+BN17)</f>
        <v>26</v>
      </c>
      <c r="BP17" s="73">
        <v>13</v>
      </c>
      <c r="BQ17" s="12">
        <f t="shared" ref="BQ17:BQ25" si="8">(BP17/BO17)</f>
        <v>0.5</v>
      </c>
      <c r="BR17" s="11"/>
      <c r="BS17" s="12">
        <f t="shared" ref="BS17:BS25" si="9">(BR17/BO17)</f>
        <v>0</v>
      </c>
      <c r="BT17" s="13">
        <v>7</v>
      </c>
      <c r="BU17" s="13">
        <v>7</v>
      </c>
    </row>
    <row r="18" spans="1:73" ht="31.5" thickTop="1" thickBot="1">
      <c r="A18" s="31">
        <v>2</v>
      </c>
      <c r="B18" s="45" t="s">
        <v>19</v>
      </c>
      <c r="C18" s="8">
        <v>0</v>
      </c>
      <c r="D18" s="8">
        <v>0</v>
      </c>
      <c r="E18" s="8">
        <v>0</v>
      </c>
      <c r="F18" s="8">
        <v>2</v>
      </c>
      <c r="G18" s="8">
        <v>0</v>
      </c>
      <c r="H18" s="8">
        <v>0</v>
      </c>
      <c r="I18" s="8">
        <v>0</v>
      </c>
      <c r="J18" s="8">
        <v>0</v>
      </c>
      <c r="K18" s="8">
        <v>2</v>
      </c>
      <c r="L18" s="8">
        <v>0</v>
      </c>
      <c r="M18" s="8">
        <v>2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2</v>
      </c>
      <c r="T18" s="8">
        <v>2</v>
      </c>
      <c r="U18" s="8">
        <v>0</v>
      </c>
      <c r="V18" s="8">
        <v>0</v>
      </c>
      <c r="W18" s="8">
        <v>0</v>
      </c>
      <c r="X18" s="8">
        <v>2</v>
      </c>
      <c r="Y18" s="8">
        <v>0</v>
      </c>
      <c r="Z18" s="8">
        <v>0</v>
      </c>
      <c r="AA18" s="8">
        <v>3</v>
      </c>
      <c r="AB18" s="8">
        <v>0</v>
      </c>
      <c r="AC18" s="8">
        <v>1</v>
      </c>
      <c r="AD18" s="8">
        <v>2</v>
      </c>
      <c r="AE18" s="8">
        <v>0</v>
      </c>
      <c r="AF18" s="8">
        <v>0</v>
      </c>
      <c r="AG18" s="8">
        <v>0</v>
      </c>
      <c r="AH18" s="51">
        <f t="shared" ref="AH18:AH24" si="10">SUM(C18:AG18)</f>
        <v>18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1</v>
      </c>
      <c r="AR18" s="11">
        <v>0</v>
      </c>
      <c r="AS18" s="11">
        <v>0</v>
      </c>
      <c r="AT18" s="11">
        <v>2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1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1</v>
      </c>
      <c r="BJ18" s="11">
        <v>0</v>
      </c>
      <c r="BK18" s="11">
        <v>0</v>
      </c>
      <c r="BL18" s="11">
        <v>0</v>
      </c>
      <c r="BM18" s="11">
        <v>0</v>
      </c>
      <c r="BN18" s="67">
        <f t="shared" ref="BN18:BN24" si="11">SUM(AI18:BM18)</f>
        <v>5</v>
      </c>
      <c r="BO18" s="11">
        <f t="shared" ref="BO18:BO25" si="12">(AH18+BN18)</f>
        <v>23</v>
      </c>
      <c r="BP18" s="73">
        <v>14</v>
      </c>
      <c r="BQ18" s="12">
        <f t="shared" si="8"/>
        <v>0.60869565217391308</v>
      </c>
      <c r="BR18" s="11"/>
      <c r="BS18" s="12">
        <f t="shared" si="9"/>
        <v>0</v>
      </c>
      <c r="BT18" s="13">
        <v>8</v>
      </c>
      <c r="BU18" s="13">
        <v>8</v>
      </c>
    </row>
    <row r="19" spans="1:73" ht="31.5" thickTop="1" thickBot="1">
      <c r="A19" s="31">
        <v>3</v>
      </c>
      <c r="B19" s="45" t="s">
        <v>20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2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1</v>
      </c>
      <c r="P19" s="8">
        <v>0</v>
      </c>
      <c r="Q19" s="8">
        <v>0</v>
      </c>
      <c r="R19" s="8">
        <v>1</v>
      </c>
      <c r="S19" s="8">
        <v>2</v>
      </c>
      <c r="T19" s="8">
        <v>1</v>
      </c>
      <c r="U19" s="8">
        <v>0</v>
      </c>
      <c r="V19" s="8">
        <v>0</v>
      </c>
      <c r="W19" s="8">
        <v>0</v>
      </c>
      <c r="X19" s="8">
        <v>2</v>
      </c>
      <c r="Y19" s="8">
        <v>0</v>
      </c>
      <c r="Z19" s="8">
        <v>0</v>
      </c>
      <c r="AA19" s="8">
        <v>0</v>
      </c>
      <c r="AB19" s="8">
        <v>0</v>
      </c>
      <c r="AC19" s="8">
        <v>2</v>
      </c>
      <c r="AD19" s="8">
        <v>0</v>
      </c>
      <c r="AE19" s="8">
        <v>0</v>
      </c>
      <c r="AF19" s="8">
        <v>2</v>
      </c>
      <c r="AG19" s="8">
        <v>0</v>
      </c>
      <c r="AH19" s="51">
        <f t="shared" si="10"/>
        <v>13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1</v>
      </c>
      <c r="AU19" s="11">
        <v>0</v>
      </c>
      <c r="AV19" s="11">
        <v>1</v>
      </c>
      <c r="AW19" s="11">
        <v>0</v>
      </c>
      <c r="AX19" s="11">
        <v>0</v>
      </c>
      <c r="AY19" s="11">
        <v>1</v>
      </c>
      <c r="AZ19" s="11">
        <v>1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1</v>
      </c>
      <c r="BJ19" s="11">
        <v>0</v>
      </c>
      <c r="BK19" s="11">
        <v>3</v>
      </c>
      <c r="BL19" s="11">
        <v>0</v>
      </c>
      <c r="BM19" s="11">
        <v>0</v>
      </c>
      <c r="BN19" s="67">
        <f t="shared" si="11"/>
        <v>8</v>
      </c>
      <c r="BO19" s="11">
        <f t="shared" si="12"/>
        <v>21</v>
      </c>
      <c r="BP19" s="73">
        <v>10</v>
      </c>
      <c r="BQ19" s="12">
        <f t="shared" si="8"/>
        <v>0.47619047619047616</v>
      </c>
      <c r="BR19" s="11"/>
      <c r="BS19" s="12">
        <f t="shared" si="9"/>
        <v>0</v>
      </c>
      <c r="BT19" s="13">
        <v>7</v>
      </c>
      <c r="BU19" s="13">
        <v>11</v>
      </c>
    </row>
    <row r="20" spans="1:73" ht="31.5" thickTop="1" thickBot="1">
      <c r="A20" s="31">
        <v>4</v>
      </c>
      <c r="B20" s="45" t="s">
        <v>21</v>
      </c>
      <c r="C20" s="8">
        <v>0</v>
      </c>
      <c r="D20" s="8">
        <v>0</v>
      </c>
      <c r="E20" s="8">
        <v>0</v>
      </c>
      <c r="F20" s="8">
        <v>0</v>
      </c>
      <c r="G20" s="8">
        <v>2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1</v>
      </c>
      <c r="P20" s="8">
        <v>0</v>
      </c>
      <c r="Q20" s="8">
        <v>1</v>
      </c>
      <c r="R20" s="8">
        <v>0</v>
      </c>
      <c r="S20" s="8">
        <v>2</v>
      </c>
      <c r="T20" s="8">
        <v>0</v>
      </c>
      <c r="U20" s="8">
        <v>2</v>
      </c>
      <c r="V20" s="8">
        <v>0</v>
      </c>
      <c r="W20" s="8">
        <v>1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1</v>
      </c>
      <c r="AD20" s="8">
        <v>0</v>
      </c>
      <c r="AE20" s="8">
        <v>0</v>
      </c>
      <c r="AF20" s="8">
        <v>0</v>
      </c>
      <c r="AG20" s="8">
        <v>0</v>
      </c>
      <c r="AH20" s="51">
        <f t="shared" si="10"/>
        <v>10</v>
      </c>
      <c r="AI20" s="11">
        <v>0</v>
      </c>
      <c r="AJ20" s="11">
        <v>0</v>
      </c>
      <c r="AK20" s="11">
        <v>0</v>
      </c>
      <c r="AL20" s="11">
        <v>0</v>
      </c>
      <c r="AM20" s="11">
        <v>1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1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67">
        <f t="shared" si="11"/>
        <v>2</v>
      </c>
      <c r="BO20" s="11">
        <f t="shared" si="12"/>
        <v>12</v>
      </c>
      <c r="BP20" s="73">
        <v>9</v>
      </c>
      <c r="BQ20" s="12">
        <f t="shared" si="8"/>
        <v>0.75</v>
      </c>
      <c r="BR20" s="11"/>
      <c r="BS20" s="12">
        <f t="shared" si="9"/>
        <v>0</v>
      </c>
      <c r="BT20" s="13">
        <v>5</v>
      </c>
      <c r="BU20" s="13">
        <v>6</v>
      </c>
    </row>
    <row r="21" spans="1:73" ht="31.5" thickTop="1" thickBot="1">
      <c r="A21" s="31">
        <v>5</v>
      </c>
      <c r="B21" s="45" t="s">
        <v>24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3</v>
      </c>
      <c r="I21" s="8">
        <v>1</v>
      </c>
      <c r="J21" s="8">
        <v>0</v>
      </c>
      <c r="K21" s="8">
        <v>0</v>
      </c>
      <c r="L21" s="8">
        <v>0</v>
      </c>
      <c r="M21" s="8">
        <v>0</v>
      </c>
      <c r="N21" s="8">
        <v>2</v>
      </c>
      <c r="O21" s="8">
        <v>0</v>
      </c>
      <c r="P21" s="8">
        <v>0</v>
      </c>
      <c r="Q21" s="8">
        <v>1</v>
      </c>
      <c r="R21" s="8">
        <v>0</v>
      </c>
      <c r="S21" s="8">
        <v>1</v>
      </c>
      <c r="T21" s="8">
        <v>0</v>
      </c>
      <c r="U21" s="8">
        <v>3</v>
      </c>
      <c r="V21" s="8">
        <v>1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3</v>
      </c>
      <c r="AC21" s="8">
        <v>0</v>
      </c>
      <c r="AD21" s="8">
        <v>0</v>
      </c>
      <c r="AE21" s="8">
        <v>0</v>
      </c>
      <c r="AF21" s="8">
        <v>1</v>
      </c>
      <c r="AG21" s="8">
        <v>0</v>
      </c>
      <c r="AH21" s="51">
        <f t="shared" si="10"/>
        <v>16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1</v>
      </c>
      <c r="BJ21" s="11">
        <v>0</v>
      </c>
      <c r="BK21" s="11">
        <v>0</v>
      </c>
      <c r="BL21" s="11">
        <v>0</v>
      </c>
      <c r="BM21" s="11">
        <v>0</v>
      </c>
      <c r="BN21" s="67">
        <f t="shared" si="11"/>
        <v>1</v>
      </c>
      <c r="BO21" s="11">
        <f t="shared" si="12"/>
        <v>17</v>
      </c>
      <c r="BP21" s="73">
        <v>12</v>
      </c>
      <c r="BQ21" s="12">
        <f t="shared" si="8"/>
        <v>0.70588235294117652</v>
      </c>
      <c r="BR21" s="11"/>
      <c r="BS21" s="12">
        <f t="shared" si="9"/>
        <v>0</v>
      </c>
      <c r="BT21" s="13">
        <v>4</v>
      </c>
      <c r="BU21" s="13">
        <v>3</v>
      </c>
    </row>
    <row r="22" spans="1:73" ht="31.5" thickTop="1" thickBot="1">
      <c r="A22" s="31">
        <v>6</v>
      </c>
      <c r="B22" s="45" t="s">
        <v>36</v>
      </c>
      <c r="C22" s="8">
        <v>1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1</v>
      </c>
      <c r="P22" s="8">
        <v>0</v>
      </c>
      <c r="Q22" s="8">
        <v>0</v>
      </c>
      <c r="R22" s="8">
        <v>2</v>
      </c>
      <c r="S22" s="8">
        <v>1</v>
      </c>
      <c r="T22" s="8">
        <v>0</v>
      </c>
      <c r="U22" s="8">
        <v>0</v>
      </c>
      <c r="V22" s="8">
        <v>0</v>
      </c>
      <c r="W22" s="8">
        <v>2</v>
      </c>
      <c r="X22" s="8">
        <v>0</v>
      </c>
      <c r="Y22" s="8">
        <v>2</v>
      </c>
      <c r="Z22" s="8">
        <v>0</v>
      </c>
      <c r="AA22" s="8">
        <v>3</v>
      </c>
      <c r="AB22" s="8">
        <v>0</v>
      </c>
      <c r="AC22" s="8">
        <v>0</v>
      </c>
      <c r="AD22" s="8">
        <v>0</v>
      </c>
      <c r="AE22" s="8">
        <v>3</v>
      </c>
      <c r="AF22" s="8">
        <v>0</v>
      </c>
      <c r="AG22" s="8">
        <v>0</v>
      </c>
      <c r="AH22" s="51">
        <f t="shared" si="10"/>
        <v>15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67">
        <f t="shared" si="11"/>
        <v>0</v>
      </c>
      <c r="BO22" s="11">
        <f t="shared" si="12"/>
        <v>15</v>
      </c>
      <c r="BP22" s="73">
        <v>12</v>
      </c>
      <c r="BQ22" s="12">
        <f t="shared" si="8"/>
        <v>0.8</v>
      </c>
      <c r="BR22" s="11"/>
      <c r="BS22" s="12">
        <f t="shared" si="9"/>
        <v>0</v>
      </c>
      <c r="BT22" s="13">
        <v>9</v>
      </c>
      <c r="BU22" s="13">
        <v>9</v>
      </c>
    </row>
    <row r="23" spans="1:73" ht="31.5" thickTop="1" thickBot="1">
      <c r="A23" s="31">
        <v>7</v>
      </c>
      <c r="B23" s="45" t="s">
        <v>39</v>
      </c>
      <c r="C23" s="8">
        <v>0</v>
      </c>
      <c r="D23" s="8">
        <v>5</v>
      </c>
      <c r="E23" s="8">
        <v>0</v>
      </c>
      <c r="F23" s="8">
        <v>1</v>
      </c>
      <c r="G23" s="8">
        <v>2</v>
      </c>
      <c r="H23" s="8">
        <v>1</v>
      </c>
      <c r="I23" s="8">
        <v>0</v>
      </c>
      <c r="J23" s="8">
        <v>2</v>
      </c>
      <c r="K23" s="8">
        <v>2</v>
      </c>
      <c r="L23" s="8">
        <v>0</v>
      </c>
      <c r="M23" s="8">
        <v>0</v>
      </c>
      <c r="N23" s="8">
        <v>0</v>
      </c>
      <c r="O23" s="8">
        <v>1</v>
      </c>
      <c r="P23" s="8">
        <v>2</v>
      </c>
      <c r="Q23" s="8">
        <v>1</v>
      </c>
      <c r="R23" s="8">
        <v>0</v>
      </c>
      <c r="S23" s="8">
        <v>0</v>
      </c>
      <c r="T23" s="8">
        <v>0</v>
      </c>
      <c r="U23" s="8">
        <v>0</v>
      </c>
      <c r="V23" s="8">
        <v>2</v>
      </c>
      <c r="W23" s="8">
        <v>0</v>
      </c>
      <c r="X23" s="8">
        <v>0</v>
      </c>
      <c r="Y23" s="8">
        <v>1</v>
      </c>
      <c r="Z23" s="8">
        <v>0</v>
      </c>
      <c r="AA23" s="8">
        <v>0</v>
      </c>
      <c r="AB23" s="8">
        <v>0</v>
      </c>
      <c r="AC23" s="8">
        <v>2</v>
      </c>
      <c r="AD23" s="8">
        <v>0</v>
      </c>
      <c r="AE23" s="8">
        <v>0</v>
      </c>
      <c r="AF23" s="8">
        <v>0</v>
      </c>
      <c r="AG23" s="8">
        <v>0</v>
      </c>
      <c r="AH23" s="51">
        <f t="shared" si="10"/>
        <v>22</v>
      </c>
      <c r="AI23" s="11">
        <v>0</v>
      </c>
      <c r="AJ23" s="11">
        <v>2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1</v>
      </c>
      <c r="BF23" s="11">
        <v>0</v>
      </c>
      <c r="BG23" s="11">
        <v>0</v>
      </c>
      <c r="BH23" s="11">
        <v>0</v>
      </c>
      <c r="BI23" s="11">
        <v>1</v>
      </c>
      <c r="BJ23" s="11">
        <v>1</v>
      </c>
      <c r="BK23" s="11">
        <v>0</v>
      </c>
      <c r="BL23" s="11">
        <v>0</v>
      </c>
      <c r="BM23" s="11">
        <v>0</v>
      </c>
      <c r="BN23" s="67">
        <f t="shared" si="11"/>
        <v>5</v>
      </c>
      <c r="BO23" s="11">
        <f t="shared" si="12"/>
        <v>27</v>
      </c>
      <c r="BP23" s="73">
        <v>11</v>
      </c>
      <c r="BQ23" s="12">
        <f t="shared" si="8"/>
        <v>0.40740740740740738</v>
      </c>
      <c r="BR23" s="11"/>
      <c r="BS23" s="12">
        <f t="shared" si="9"/>
        <v>0</v>
      </c>
      <c r="BT23" s="13">
        <v>3</v>
      </c>
      <c r="BU23" s="13">
        <v>4</v>
      </c>
    </row>
    <row r="24" spans="1:73" ht="31.5" thickTop="1" thickBot="1">
      <c r="A24" s="31">
        <v>8</v>
      </c>
      <c r="B24" s="45" t="s">
        <v>40</v>
      </c>
      <c r="C24" s="8">
        <v>0</v>
      </c>
      <c r="D24" s="8">
        <v>1</v>
      </c>
      <c r="E24" s="8">
        <v>0</v>
      </c>
      <c r="F24" s="8">
        <v>0</v>
      </c>
      <c r="G24" s="8">
        <v>0</v>
      </c>
      <c r="H24" s="8">
        <v>1</v>
      </c>
      <c r="I24" s="8">
        <v>0</v>
      </c>
      <c r="J24" s="8">
        <v>0</v>
      </c>
      <c r="K24" s="8">
        <v>1</v>
      </c>
      <c r="L24" s="8">
        <v>0</v>
      </c>
      <c r="M24" s="8">
        <v>0</v>
      </c>
      <c r="N24" s="8">
        <v>0</v>
      </c>
      <c r="O24" s="8">
        <v>1</v>
      </c>
      <c r="P24" s="8">
        <v>0</v>
      </c>
      <c r="Q24" s="8">
        <v>0</v>
      </c>
      <c r="R24" s="8">
        <v>0</v>
      </c>
      <c r="S24" s="8">
        <v>1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2</v>
      </c>
      <c r="Z24" s="8">
        <v>0</v>
      </c>
      <c r="AA24" s="8">
        <v>0</v>
      </c>
      <c r="AB24" s="8">
        <v>2</v>
      </c>
      <c r="AC24" s="8">
        <v>0</v>
      </c>
      <c r="AD24" s="8">
        <v>0</v>
      </c>
      <c r="AE24" s="8">
        <v>2</v>
      </c>
      <c r="AF24" s="8">
        <v>0</v>
      </c>
      <c r="AG24" s="8">
        <v>0</v>
      </c>
      <c r="AH24" s="51">
        <f t="shared" si="10"/>
        <v>11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2</v>
      </c>
      <c r="AT24" s="11">
        <v>0</v>
      </c>
      <c r="AU24" s="11">
        <v>0</v>
      </c>
      <c r="AV24" s="11">
        <v>1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1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1</v>
      </c>
      <c r="BK24" s="11">
        <v>0</v>
      </c>
      <c r="BL24" s="11">
        <v>1</v>
      </c>
      <c r="BM24" s="11">
        <v>0</v>
      </c>
      <c r="BN24" s="67">
        <f t="shared" si="11"/>
        <v>6</v>
      </c>
      <c r="BO24" s="11">
        <f t="shared" si="12"/>
        <v>17</v>
      </c>
      <c r="BP24" s="73">
        <v>13</v>
      </c>
      <c r="BQ24" s="12">
        <f t="shared" si="8"/>
        <v>0.76470588235294112</v>
      </c>
      <c r="BR24" s="11"/>
      <c r="BS24" s="12">
        <f t="shared" si="9"/>
        <v>0</v>
      </c>
      <c r="BT24" s="13">
        <v>4</v>
      </c>
      <c r="BU24" s="13">
        <v>3</v>
      </c>
    </row>
    <row r="25" spans="1:73" ht="31.5" thickTop="1" thickBot="1">
      <c r="A25" s="2"/>
      <c r="B25" s="14" t="s">
        <v>26</v>
      </c>
      <c r="C25" s="32">
        <f t="shared" ref="C25:AI25" si="13">SUM(C17:C24)</f>
        <v>1</v>
      </c>
      <c r="D25" s="32">
        <f t="shared" si="13"/>
        <v>10</v>
      </c>
      <c r="E25" s="32">
        <f t="shared" si="13"/>
        <v>0</v>
      </c>
      <c r="F25" s="32">
        <f t="shared" si="13"/>
        <v>4</v>
      </c>
      <c r="G25" s="32">
        <f t="shared" si="13"/>
        <v>4</v>
      </c>
      <c r="H25" s="32">
        <f t="shared" si="13"/>
        <v>8</v>
      </c>
      <c r="I25" s="32">
        <f t="shared" si="13"/>
        <v>3</v>
      </c>
      <c r="J25" s="32">
        <f t="shared" si="13"/>
        <v>2</v>
      </c>
      <c r="K25" s="32">
        <f t="shared" si="13"/>
        <v>5</v>
      </c>
      <c r="L25" s="32">
        <f t="shared" si="13"/>
        <v>0</v>
      </c>
      <c r="M25" s="32">
        <f t="shared" si="13"/>
        <v>2</v>
      </c>
      <c r="N25" s="32">
        <f t="shared" si="13"/>
        <v>4</v>
      </c>
      <c r="O25" s="32">
        <f t="shared" si="13"/>
        <v>5</v>
      </c>
      <c r="P25" s="32">
        <f t="shared" si="13"/>
        <v>4</v>
      </c>
      <c r="Q25" s="32">
        <f t="shared" si="13"/>
        <v>3</v>
      </c>
      <c r="R25" s="32">
        <f t="shared" si="13"/>
        <v>3</v>
      </c>
      <c r="S25" s="32">
        <f t="shared" si="13"/>
        <v>10</v>
      </c>
      <c r="T25" s="32">
        <f t="shared" si="13"/>
        <v>3</v>
      </c>
      <c r="U25" s="32">
        <f t="shared" si="13"/>
        <v>5</v>
      </c>
      <c r="V25" s="32">
        <f t="shared" si="13"/>
        <v>6</v>
      </c>
      <c r="W25" s="32">
        <f t="shared" si="13"/>
        <v>3</v>
      </c>
      <c r="X25" s="32">
        <f t="shared" si="13"/>
        <v>4</v>
      </c>
      <c r="Y25" s="32">
        <f t="shared" si="13"/>
        <v>5</v>
      </c>
      <c r="Z25" s="32">
        <f t="shared" si="13"/>
        <v>0</v>
      </c>
      <c r="AA25" s="32">
        <f t="shared" si="13"/>
        <v>6</v>
      </c>
      <c r="AB25" s="32">
        <f>SUM(AB17:AB24)</f>
        <v>5</v>
      </c>
      <c r="AC25" s="32">
        <f t="shared" si="13"/>
        <v>9</v>
      </c>
      <c r="AD25" s="32">
        <f t="shared" si="13"/>
        <v>4</v>
      </c>
      <c r="AE25" s="32">
        <f t="shared" si="13"/>
        <v>5</v>
      </c>
      <c r="AF25" s="32">
        <f t="shared" si="13"/>
        <v>3</v>
      </c>
      <c r="AG25" s="32">
        <f t="shared" si="13"/>
        <v>0</v>
      </c>
      <c r="AH25" s="32">
        <f t="shared" si="13"/>
        <v>126</v>
      </c>
      <c r="AI25" s="32">
        <f t="shared" si="13"/>
        <v>0</v>
      </c>
      <c r="AJ25" s="32">
        <f t="shared" ref="AJ25:BM25" si="14">SUM(AJ17:AJ24)</f>
        <v>2</v>
      </c>
      <c r="AK25" s="32">
        <f t="shared" si="14"/>
        <v>0</v>
      </c>
      <c r="AL25" s="32">
        <f t="shared" si="14"/>
        <v>0</v>
      </c>
      <c r="AM25" s="32">
        <f t="shared" si="14"/>
        <v>1</v>
      </c>
      <c r="AN25" s="32">
        <f t="shared" si="14"/>
        <v>0</v>
      </c>
      <c r="AO25" s="32">
        <f t="shared" si="14"/>
        <v>0</v>
      </c>
      <c r="AP25" s="32">
        <f t="shared" si="14"/>
        <v>0</v>
      </c>
      <c r="AQ25" s="32">
        <f t="shared" si="14"/>
        <v>1</v>
      </c>
      <c r="AR25" s="32">
        <f t="shared" si="14"/>
        <v>0</v>
      </c>
      <c r="AS25" s="32">
        <f t="shared" si="14"/>
        <v>4</v>
      </c>
      <c r="AT25" s="32">
        <f t="shared" si="14"/>
        <v>6</v>
      </c>
      <c r="AU25" s="32">
        <f t="shared" si="14"/>
        <v>0</v>
      </c>
      <c r="AV25" s="32">
        <f t="shared" si="14"/>
        <v>2</v>
      </c>
      <c r="AW25" s="32">
        <f t="shared" si="14"/>
        <v>0</v>
      </c>
      <c r="AX25" s="32">
        <f t="shared" si="14"/>
        <v>0</v>
      </c>
      <c r="AY25" s="32">
        <f t="shared" si="14"/>
        <v>1</v>
      </c>
      <c r="AZ25" s="32">
        <f t="shared" si="14"/>
        <v>2</v>
      </c>
      <c r="BA25" s="32">
        <f t="shared" si="14"/>
        <v>0</v>
      </c>
      <c r="BB25" s="32">
        <f t="shared" si="14"/>
        <v>1</v>
      </c>
      <c r="BC25" s="32">
        <f t="shared" si="14"/>
        <v>0</v>
      </c>
      <c r="BD25" s="32">
        <f t="shared" si="14"/>
        <v>0</v>
      </c>
      <c r="BE25" s="32">
        <f t="shared" si="14"/>
        <v>1</v>
      </c>
      <c r="BF25" s="32">
        <f t="shared" si="14"/>
        <v>0</v>
      </c>
      <c r="BG25" s="32">
        <f t="shared" si="14"/>
        <v>0</v>
      </c>
      <c r="BH25" s="32">
        <f t="shared" si="14"/>
        <v>1</v>
      </c>
      <c r="BI25" s="32">
        <f t="shared" si="14"/>
        <v>4</v>
      </c>
      <c r="BJ25" s="32">
        <f t="shared" si="14"/>
        <v>2</v>
      </c>
      <c r="BK25" s="32">
        <v>0</v>
      </c>
      <c r="BL25" s="32">
        <f t="shared" si="14"/>
        <v>1</v>
      </c>
      <c r="BM25" s="32">
        <f t="shared" si="14"/>
        <v>0</v>
      </c>
      <c r="BN25" s="46">
        <f t="shared" ref="BN25:BP25" si="15">SUM(BN17:BN24)</f>
        <v>32</v>
      </c>
      <c r="BO25" s="71">
        <f t="shared" si="12"/>
        <v>158</v>
      </c>
      <c r="BP25" s="6">
        <f t="shared" si="15"/>
        <v>94</v>
      </c>
      <c r="BQ25" s="15">
        <f t="shared" si="8"/>
        <v>0.59493670886075944</v>
      </c>
      <c r="BR25" s="5">
        <f>SUM(BR17:BR24)</f>
        <v>0</v>
      </c>
      <c r="BS25" s="16">
        <f t="shared" si="9"/>
        <v>0</v>
      </c>
      <c r="BT25" s="7">
        <f>SUM(BT17:BT24)</f>
        <v>47</v>
      </c>
      <c r="BU25" s="7">
        <f>SUM(BU17:BU24)</f>
        <v>51</v>
      </c>
    </row>
    <row r="26" spans="1:73" ht="36.75" thickTop="1" thickBot="1">
      <c r="A26" s="37"/>
      <c r="B26" s="38"/>
      <c r="C26" s="88" t="s">
        <v>0</v>
      </c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39"/>
      <c r="BP26" s="39"/>
      <c r="BQ26" s="39"/>
      <c r="BR26" s="39"/>
      <c r="BS26" s="39"/>
      <c r="BT26" s="39"/>
      <c r="BU26" s="40"/>
    </row>
    <row r="27" spans="1:73" ht="34.5" thickTop="1" thickBot="1">
      <c r="A27" s="33"/>
      <c r="B27" s="34" t="s">
        <v>9</v>
      </c>
      <c r="C27" s="4">
        <v>1</v>
      </c>
      <c r="D27" s="4">
        <v>2</v>
      </c>
      <c r="E27" s="4">
        <v>3</v>
      </c>
      <c r="F27" s="4">
        <v>4</v>
      </c>
      <c r="G27" s="4">
        <v>5</v>
      </c>
      <c r="H27" s="4">
        <v>6</v>
      </c>
      <c r="I27" s="4">
        <v>7</v>
      </c>
      <c r="J27" s="4">
        <v>8</v>
      </c>
      <c r="K27" s="4">
        <v>9</v>
      </c>
      <c r="L27" s="4">
        <v>10</v>
      </c>
      <c r="M27" s="4">
        <v>11</v>
      </c>
      <c r="N27" s="4">
        <v>12</v>
      </c>
      <c r="O27" s="4">
        <v>13</v>
      </c>
      <c r="P27" s="4">
        <v>14</v>
      </c>
      <c r="Q27" s="4">
        <v>15</v>
      </c>
      <c r="R27" s="4">
        <v>16</v>
      </c>
      <c r="S27" s="4">
        <v>17</v>
      </c>
      <c r="T27" s="4">
        <v>18</v>
      </c>
      <c r="U27" s="4">
        <v>19</v>
      </c>
      <c r="V27" s="4">
        <v>20</v>
      </c>
      <c r="W27" s="4">
        <v>21</v>
      </c>
      <c r="X27" s="4">
        <v>22</v>
      </c>
      <c r="Y27" s="4">
        <v>23</v>
      </c>
      <c r="Z27" s="4">
        <v>24</v>
      </c>
      <c r="AA27" s="4">
        <v>25</v>
      </c>
      <c r="AB27" s="4">
        <v>26</v>
      </c>
      <c r="AC27" s="4">
        <v>27</v>
      </c>
      <c r="AD27" s="4">
        <v>28</v>
      </c>
      <c r="AE27" s="4">
        <v>29</v>
      </c>
      <c r="AF27" s="4">
        <v>30</v>
      </c>
      <c r="AG27" s="4">
        <v>31</v>
      </c>
      <c r="AH27" s="50" t="s">
        <v>27</v>
      </c>
      <c r="AI27" s="4">
        <v>1</v>
      </c>
      <c r="AJ27" s="4">
        <v>2</v>
      </c>
      <c r="AK27" s="4">
        <v>3</v>
      </c>
      <c r="AL27" s="4">
        <v>4</v>
      </c>
      <c r="AM27" s="4">
        <v>5</v>
      </c>
      <c r="AN27" s="4">
        <v>6</v>
      </c>
      <c r="AO27" s="4">
        <v>7</v>
      </c>
      <c r="AP27" s="4">
        <v>8</v>
      </c>
      <c r="AQ27" s="4">
        <v>9</v>
      </c>
      <c r="AR27" s="4">
        <v>10</v>
      </c>
      <c r="AS27" s="4">
        <v>11</v>
      </c>
      <c r="AT27" s="4">
        <v>12</v>
      </c>
      <c r="AU27" s="4">
        <v>13</v>
      </c>
      <c r="AV27" s="4">
        <v>14</v>
      </c>
      <c r="AW27" s="4">
        <v>15</v>
      </c>
      <c r="AX27" s="4">
        <v>16</v>
      </c>
      <c r="AY27" s="4">
        <v>17</v>
      </c>
      <c r="AZ27" s="4">
        <v>18</v>
      </c>
      <c r="BA27" s="4">
        <v>19</v>
      </c>
      <c r="BB27" s="4">
        <v>20</v>
      </c>
      <c r="BC27" s="4">
        <v>21</v>
      </c>
      <c r="BD27" s="4">
        <v>22</v>
      </c>
      <c r="BE27" s="4">
        <v>23</v>
      </c>
      <c r="BF27" s="4">
        <v>24</v>
      </c>
      <c r="BG27" s="4">
        <v>25</v>
      </c>
      <c r="BH27" s="4">
        <v>26</v>
      </c>
      <c r="BI27" s="4">
        <v>27</v>
      </c>
      <c r="BJ27" s="4">
        <v>28</v>
      </c>
      <c r="BK27" s="4">
        <v>29</v>
      </c>
      <c r="BL27" s="4">
        <v>30</v>
      </c>
      <c r="BM27" s="4">
        <v>31</v>
      </c>
      <c r="BN27" s="68" t="s">
        <v>27</v>
      </c>
      <c r="BO27" s="69" t="s">
        <v>28</v>
      </c>
      <c r="BP27" s="57" t="s">
        <v>29</v>
      </c>
      <c r="BQ27" s="58" t="s">
        <v>2</v>
      </c>
      <c r="BR27" s="59" t="s">
        <v>31</v>
      </c>
      <c r="BS27" s="59" t="s">
        <v>32</v>
      </c>
      <c r="BT27" s="60" t="s">
        <v>42</v>
      </c>
      <c r="BU27" s="60" t="s">
        <v>43</v>
      </c>
    </row>
    <row r="28" spans="1:73" ht="31.5" thickTop="1" thickBot="1">
      <c r="A28" s="35">
        <v>1</v>
      </c>
      <c r="B28" s="44" t="s">
        <v>10</v>
      </c>
      <c r="C28" s="64">
        <v>0</v>
      </c>
      <c r="D28" s="64">
        <v>0</v>
      </c>
      <c r="E28" s="64">
        <v>3</v>
      </c>
      <c r="F28" s="64">
        <v>1</v>
      </c>
      <c r="G28" s="64">
        <v>0</v>
      </c>
      <c r="H28" s="64">
        <v>0</v>
      </c>
      <c r="I28" s="64">
        <v>0</v>
      </c>
      <c r="J28" s="64">
        <v>1</v>
      </c>
      <c r="K28" s="64">
        <v>0</v>
      </c>
      <c r="L28" s="64">
        <v>0</v>
      </c>
      <c r="M28" s="64">
        <v>1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  <c r="T28" s="64">
        <v>0</v>
      </c>
      <c r="U28" s="64">
        <v>1</v>
      </c>
      <c r="V28" s="64">
        <v>0</v>
      </c>
      <c r="W28" s="64">
        <v>3</v>
      </c>
      <c r="X28" s="64">
        <v>0</v>
      </c>
      <c r="Y28" s="64">
        <v>0</v>
      </c>
      <c r="Z28" s="64">
        <v>0</v>
      </c>
      <c r="AA28" s="64">
        <v>0</v>
      </c>
      <c r="AB28" s="64">
        <v>1</v>
      </c>
      <c r="AC28" s="64">
        <v>0</v>
      </c>
      <c r="AD28" s="64">
        <v>0</v>
      </c>
      <c r="AE28" s="64">
        <v>0</v>
      </c>
      <c r="AF28" s="64">
        <v>0</v>
      </c>
      <c r="AG28" s="64">
        <v>0</v>
      </c>
      <c r="AH28" s="51">
        <f>SUM(C28:AG28)</f>
        <v>11</v>
      </c>
      <c r="AI28" s="11">
        <v>3</v>
      </c>
      <c r="AJ28" s="11">
        <v>0</v>
      </c>
      <c r="AK28" s="11">
        <v>0</v>
      </c>
      <c r="AL28" s="11">
        <v>0</v>
      </c>
      <c r="AM28" s="11">
        <v>3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1</v>
      </c>
      <c r="BM28" s="11">
        <v>0</v>
      </c>
      <c r="BN28" s="67">
        <f>SUM(AI28:BM28)</f>
        <v>7</v>
      </c>
      <c r="BO28" s="11">
        <f>(AH28+BN28)</f>
        <v>18</v>
      </c>
      <c r="BP28" s="74">
        <v>10</v>
      </c>
      <c r="BQ28" s="12">
        <f t="shared" ref="BQ28:BQ35" si="16">(BP28/BO28)</f>
        <v>0.55555555555555558</v>
      </c>
      <c r="BR28" s="11"/>
      <c r="BS28" s="12">
        <f t="shared" ref="BS28:BS35" si="17">(BR28/BO28)</f>
        <v>0</v>
      </c>
      <c r="BT28" s="13">
        <v>9</v>
      </c>
      <c r="BU28" s="13">
        <v>6</v>
      </c>
    </row>
    <row r="29" spans="1:73" ht="31.5" thickTop="1" thickBot="1">
      <c r="A29" s="35">
        <v>2</v>
      </c>
      <c r="B29" s="44" t="s">
        <v>11</v>
      </c>
      <c r="C29" s="64">
        <v>0</v>
      </c>
      <c r="D29" s="64">
        <v>0</v>
      </c>
      <c r="E29" s="64">
        <v>0</v>
      </c>
      <c r="F29" s="64">
        <v>1</v>
      </c>
      <c r="G29" s="64">
        <v>0</v>
      </c>
      <c r="H29" s="64">
        <v>1</v>
      </c>
      <c r="I29" s="64">
        <v>0</v>
      </c>
      <c r="J29" s="64">
        <v>0</v>
      </c>
      <c r="K29" s="64">
        <v>3</v>
      </c>
      <c r="L29" s="64">
        <v>0</v>
      </c>
      <c r="M29" s="64">
        <v>0</v>
      </c>
      <c r="N29" s="64">
        <v>0</v>
      </c>
      <c r="O29" s="64">
        <v>2</v>
      </c>
      <c r="P29" s="64">
        <v>0</v>
      </c>
      <c r="Q29" s="64">
        <v>0</v>
      </c>
      <c r="R29" s="64">
        <v>0</v>
      </c>
      <c r="S29" s="64">
        <v>0</v>
      </c>
      <c r="T29" s="64">
        <v>0</v>
      </c>
      <c r="U29" s="64">
        <v>1</v>
      </c>
      <c r="V29" s="64">
        <v>0</v>
      </c>
      <c r="W29" s="64">
        <v>0</v>
      </c>
      <c r="X29" s="64">
        <v>2</v>
      </c>
      <c r="Y29" s="64">
        <v>0</v>
      </c>
      <c r="Z29" s="64">
        <v>0</v>
      </c>
      <c r="AA29" s="64">
        <v>0</v>
      </c>
      <c r="AB29" s="64">
        <v>2</v>
      </c>
      <c r="AC29" s="64">
        <v>0</v>
      </c>
      <c r="AD29" s="64">
        <v>0</v>
      </c>
      <c r="AE29" s="64">
        <v>3</v>
      </c>
      <c r="AF29" s="64">
        <v>0</v>
      </c>
      <c r="AG29" s="64">
        <v>0</v>
      </c>
      <c r="AH29" s="51">
        <f>SUM(C29:AG29)</f>
        <v>15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1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67">
        <f t="shared" ref="BN29:BN35" si="18">SUM(AI29:BM29)</f>
        <v>1</v>
      </c>
      <c r="BO29" s="11">
        <f t="shared" ref="BO29:BO36" si="19">(AH29+BN29)</f>
        <v>16</v>
      </c>
      <c r="BP29" s="73">
        <v>16</v>
      </c>
      <c r="BQ29" s="12">
        <f t="shared" si="16"/>
        <v>1</v>
      </c>
      <c r="BR29" s="11"/>
      <c r="BS29" s="12">
        <f t="shared" si="17"/>
        <v>0</v>
      </c>
      <c r="BT29" s="13">
        <v>5</v>
      </c>
      <c r="BU29" s="13">
        <v>6</v>
      </c>
    </row>
    <row r="30" spans="1:73" ht="31.5" thickTop="1" thickBot="1">
      <c r="A30" s="35">
        <v>3</v>
      </c>
      <c r="B30" s="44" t="s">
        <v>12</v>
      </c>
      <c r="C30" s="64">
        <v>1</v>
      </c>
      <c r="D30" s="64">
        <v>0</v>
      </c>
      <c r="E30" s="64">
        <v>0</v>
      </c>
      <c r="F30" s="64">
        <v>1</v>
      </c>
      <c r="G30" s="64">
        <v>3</v>
      </c>
      <c r="H30" s="64">
        <v>0</v>
      </c>
      <c r="I30" s="64">
        <v>0</v>
      </c>
      <c r="J30" s="64">
        <v>2</v>
      </c>
      <c r="K30" s="64">
        <v>0</v>
      </c>
      <c r="L30" s="64">
        <v>0</v>
      </c>
      <c r="M30" s="64">
        <v>2</v>
      </c>
      <c r="N30" s="64">
        <v>0</v>
      </c>
      <c r="O30" s="64">
        <v>0</v>
      </c>
      <c r="P30" s="64">
        <v>0</v>
      </c>
      <c r="Q30" s="64">
        <v>0</v>
      </c>
      <c r="R30" s="64">
        <v>2</v>
      </c>
      <c r="S30" s="64">
        <v>0</v>
      </c>
      <c r="T30" s="64">
        <v>4</v>
      </c>
      <c r="U30" s="64">
        <v>0</v>
      </c>
      <c r="V30" s="64">
        <v>0</v>
      </c>
      <c r="W30" s="64">
        <v>0</v>
      </c>
      <c r="X30" s="64">
        <v>3</v>
      </c>
      <c r="Y30" s="64">
        <v>0</v>
      </c>
      <c r="Z30" s="64">
        <v>2</v>
      </c>
      <c r="AA30" s="64">
        <v>5</v>
      </c>
      <c r="AB30" s="64">
        <v>2</v>
      </c>
      <c r="AC30" s="64">
        <v>0</v>
      </c>
      <c r="AD30" s="64">
        <v>2</v>
      </c>
      <c r="AE30" s="64">
        <v>0</v>
      </c>
      <c r="AF30" s="64">
        <v>0</v>
      </c>
      <c r="AG30" s="64">
        <v>0</v>
      </c>
      <c r="AH30" s="51">
        <f t="shared" ref="AH30:AH36" si="20">SUM(C30:AG30)</f>
        <v>29</v>
      </c>
      <c r="AI30" s="11">
        <v>0</v>
      </c>
      <c r="AJ30" s="11">
        <v>0</v>
      </c>
      <c r="AK30" s="11">
        <v>0</v>
      </c>
      <c r="AL30" s="11">
        <v>0</v>
      </c>
      <c r="AM30" s="11">
        <v>1</v>
      </c>
      <c r="AN30" s="11">
        <v>0</v>
      </c>
      <c r="AO30" s="11">
        <v>1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67">
        <f t="shared" si="18"/>
        <v>2</v>
      </c>
      <c r="BO30" s="11">
        <f t="shared" si="19"/>
        <v>31</v>
      </c>
      <c r="BP30" s="73">
        <v>14</v>
      </c>
      <c r="BQ30" s="12">
        <f t="shared" si="16"/>
        <v>0.45161290322580644</v>
      </c>
      <c r="BR30" s="11"/>
      <c r="BS30" s="12">
        <f t="shared" si="17"/>
        <v>0</v>
      </c>
      <c r="BT30" s="13">
        <v>8</v>
      </c>
      <c r="BU30" s="13">
        <v>7</v>
      </c>
    </row>
    <row r="31" spans="1:73" ht="31.5" thickTop="1" thickBot="1">
      <c r="A31" s="35">
        <v>4</v>
      </c>
      <c r="B31" s="44" t="s">
        <v>13</v>
      </c>
      <c r="C31" s="64">
        <v>0</v>
      </c>
      <c r="D31" s="64">
        <v>2</v>
      </c>
      <c r="E31" s="64">
        <v>0</v>
      </c>
      <c r="F31" s="64">
        <v>1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1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64">
        <v>0</v>
      </c>
      <c r="V31" s="64">
        <v>3</v>
      </c>
      <c r="W31" s="64">
        <v>0</v>
      </c>
      <c r="X31" s="64">
        <v>0</v>
      </c>
      <c r="Y31" s="64">
        <v>3</v>
      </c>
      <c r="Z31" s="64">
        <v>0</v>
      </c>
      <c r="AA31" s="64">
        <v>0</v>
      </c>
      <c r="AB31" s="64">
        <v>1</v>
      </c>
      <c r="AC31" s="64">
        <v>0</v>
      </c>
      <c r="AD31" s="64">
        <v>1</v>
      </c>
      <c r="AE31" s="64">
        <v>0</v>
      </c>
      <c r="AF31" s="64">
        <v>2</v>
      </c>
      <c r="AG31" s="64">
        <v>0</v>
      </c>
      <c r="AH31" s="51">
        <f t="shared" si="20"/>
        <v>14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1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67">
        <f t="shared" si="18"/>
        <v>1</v>
      </c>
      <c r="BO31" s="11">
        <v>13</v>
      </c>
      <c r="BP31" s="73">
        <v>14</v>
      </c>
      <c r="BQ31" s="12">
        <f>(BP31/BO31)</f>
        <v>1.0769230769230769</v>
      </c>
      <c r="BR31" s="11"/>
      <c r="BS31" s="12">
        <f t="shared" si="17"/>
        <v>0</v>
      </c>
      <c r="BT31" s="13">
        <v>6</v>
      </c>
      <c r="BU31" s="13">
        <v>5</v>
      </c>
    </row>
    <row r="32" spans="1:73" ht="31.5" thickTop="1" thickBot="1">
      <c r="A32" s="35">
        <v>5</v>
      </c>
      <c r="B32" s="44" t="s">
        <v>14</v>
      </c>
      <c r="C32" s="64">
        <v>3</v>
      </c>
      <c r="D32" s="64">
        <v>5</v>
      </c>
      <c r="E32" s="64">
        <v>0</v>
      </c>
      <c r="F32" s="64">
        <v>1</v>
      </c>
      <c r="G32" s="64">
        <v>0</v>
      </c>
      <c r="H32" s="64">
        <v>1</v>
      </c>
      <c r="I32" s="64">
        <v>1</v>
      </c>
      <c r="J32" s="64">
        <v>0</v>
      </c>
      <c r="K32" s="64">
        <v>4</v>
      </c>
      <c r="L32" s="64">
        <v>0</v>
      </c>
      <c r="M32" s="64">
        <v>0</v>
      </c>
      <c r="N32" s="64">
        <v>0</v>
      </c>
      <c r="O32" s="64">
        <v>1</v>
      </c>
      <c r="P32" s="64">
        <v>0</v>
      </c>
      <c r="Q32" s="64">
        <v>2</v>
      </c>
      <c r="R32" s="64">
        <v>1</v>
      </c>
      <c r="S32" s="64">
        <v>0</v>
      </c>
      <c r="T32" s="64">
        <v>5</v>
      </c>
      <c r="U32" s="64">
        <v>0</v>
      </c>
      <c r="V32" s="64">
        <v>0</v>
      </c>
      <c r="W32" s="64">
        <v>0</v>
      </c>
      <c r="X32" s="64">
        <v>1</v>
      </c>
      <c r="Y32" s="64">
        <v>3</v>
      </c>
      <c r="Z32" s="64">
        <v>1</v>
      </c>
      <c r="AA32" s="64">
        <v>2</v>
      </c>
      <c r="AB32" s="64">
        <v>0</v>
      </c>
      <c r="AC32" s="64">
        <v>2</v>
      </c>
      <c r="AD32" s="64">
        <v>0</v>
      </c>
      <c r="AE32" s="64">
        <v>2</v>
      </c>
      <c r="AF32" s="64">
        <v>0</v>
      </c>
      <c r="AG32" s="64">
        <v>0</v>
      </c>
      <c r="AH32" s="51">
        <f t="shared" si="20"/>
        <v>35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4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1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67">
        <f t="shared" si="18"/>
        <v>5</v>
      </c>
      <c r="BO32" s="11">
        <f>(AH32+BN32)</f>
        <v>40</v>
      </c>
      <c r="BP32" s="73">
        <v>26</v>
      </c>
      <c r="BQ32" s="12">
        <f t="shared" si="16"/>
        <v>0.65</v>
      </c>
      <c r="BR32" s="11"/>
      <c r="BS32" s="12">
        <f t="shared" si="17"/>
        <v>0</v>
      </c>
      <c r="BT32" s="13">
        <v>17</v>
      </c>
      <c r="BU32" s="13">
        <v>22</v>
      </c>
    </row>
    <row r="33" spans="1:73" ht="31.5" thickTop="1" thickBot="1">
      <c r="A33" s="35">
        <v>6</v>
      </c>
      <c r="B33" s="44" t="s">
        <v>22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2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1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1</v>
      </c>
      <c r="AC33" s="64">
        <v>0</v>
      </c>
      <c r="AD33" s="64">
        <v>1</v>
      </c>
      <c r="AE33" s="64">
        <v>0</v>
      </c>
      <c r="AF33" s="64">
        <v>0</v>
      </c>
      <c r="AG33" s="64">
        <v>0</v>
      </c>
      <c r="AH33" s="51">
        <f t="shared" si="20"/>
        <v>5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2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67">
        <f t="shared" si="18"/>
        <v>2</v>
      </c>
      <c r="BO33" s="11">
        <f t="shared" si="19"/>
        <v>7</v>
      </c>
      <c r="BP33" s="73">
        <v>6</v>
      </c>
      <c r="BQ33" s="12">
        <f t="shared" si="16"/>
        <v>0.8571428571428571</v>
      </c>
      <c r="BR33" s="11"/>
      <c r="BS33" s="12">
        <f t="shared" si="17"/>
        <v>0</v>
      </c>
      <c r="BT33" s="13">
        <v>3</v>
      </c>
      <c r="BU33" s="13">
        <v>4</v>
      </c>
    </row>
    <row r="34" spans="1:73" ht="31.5" thickTop="1" thickBot="1">
      <c r="A34" s="35">
        <v>7</v>
      </c>
      <c r="B34" s="44" t="s">
        <v>30</v>
      </c>
      <c r="C34" s="64">
        <v>0</v>
      </c>
      <c r="D34" s="64">
        <v>0</v>
      </c>
      <c r="E34" s="64">
        <v>6</v>
      </c>
      <c r="F34" s="64">
        <v>1</v>
      </c>
      <c r="G34" s="64">
        <v>0</v>
      </c>
      <c r="H34" s="64">
        <v>0</v>
      </c>
      <c r="I34" s="64">
        <v>1</v>
      </c>
      <c r="J34" s="64">
        <v>0</v>
      </c>
      <c r="K34" s="64">
        <v>0</v>
      </c>
      <c r="L34" s="64">
        <v>0</v>
      </c>
      <c r="M34" s="64">
        <v>0</v>
      </c>
      <c r="N34" s="64">
        <v>2</v>
      </c>
      <c r="O34" s="64">
        <v>1</v>
      </c>
      <c r="P34" s="64">
        <v>0</v>
      </c>
      <c r="Q34" s="64">
        <v>1</v>
      </c>
      <c r="R34" s="64">
        <v>0</v>
      </c>
      <c r="S34" s="64">
        <v>0</v>
      </c>
      <c r="T34" s="64">
        <v>0</v>
      </c>
      <c r="U34" s="64">
        <v>0</v>
      </c>
      <c r="V34" s="64">
        <v>3</v>
      </c>
      <c r="W34" s="64">
        <v>3</v>
      </c>
      <c r="X34" s="64">
        <v>0</v>
      </c>
      <c r="Y34" s="64">
        <v>0</v>
      </c>
      <c r="Z34" s="64">
        <v>0</v>
      </c>
      <c r="AA34" s="64">
        <v>0</v>
      </c>
      <c r="AB34" s="64">
        <v>0</v>
      </c>
      <c r="AC34" s="64">
        <v>3</v>
      </c>
      <c r="AD34" s="64">
        <v>3</v>
      </c>
      <c r="AE34" s="64">
        <v>0</v>
      </c>
      <c r="AF34" s="64">
        <v>0</v>
      </c>
      <c r="AG34" s="64">
        <v>0</v>
      </c>
      <c r="AH34" s="51">
        <f t="shared" si="20"/>
        <v>24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1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1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67">
        <f t="shared" si="18"/>
        <v>2</v>
      </c>
      <c r="BO34" s="11">
        <f t="shared" si="19"/>
        <v>26</v>
      </c>
      <c r="BP34" s="73">
        <v>15</v>
      </c>
      <c r="BQ34" s="12">
        <f t="shared" si="16"/>
        <v>0.57692307692307687</v>
      </c>
      <c r="BR34" s="11"/>
      <c r="BS34" s="12">
        <f t="shared" si="17"/>
        <v>0</v>
      </c>
      <c r="BT34" s="13">
        <v>9</v>
      </c>
      <c r="BU34" s="13">
        <v>8</v>
      </c>
    </row>
    <row r="35" spans="1:73" ht="31.5" thickTop="1" thickBot="1">
      <c r="A35" s="35">
        <v>8</v>
      </c>
      <c r="B35" s="44" t="s">
        <v>37</v>
      </c>
      <c r="C35" s="64">
        <v>0</v>
      </c>
      <c r="D35" s="64">
        <v>0</v>
      </c>
      <c r="E35" s="64">
        <v>0</v>
      </c>
      <c r="F35" s="64">
        <v>0</v>
      </c>
      <c r="G35" s="64">
        <v>2</v>
      </c>
      <c r="H35" s="64">
        <v>0</v>
      </c>
      <c r="I35" s="64">
        <v>0</v>
      </c>
      <c r="J35" s="64">
        <v>3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2</v>
      </c>
      <c r="Q35" s="64">
        <v>0</v>
      </c>
      <c r="R35" s="64">
        <v>0</v>
      </c>
      <c r="S35" s="64">
        <v>0</v>
      </c>
      <c r="T35" s="64">
        <v>0</v>
      </c>
      <c r="U35" s="64">
        <v>0</v>
      </c>
      <c r="V35" s="64">
        <v>0</v>
      </c>
      <c r="W35" s="64">
        <v>0</v>
      </c>
      <c r="X35" s="64">
        <v>0</v>
      </c>
      <c r="Y35" s="64">
        <v>0</v>
      </c>
      <c r="Z35" s="64">
        <v>0</v>
      </c>
      <c r="AA35" s="64">
        <v>0</v>
      </c>
      <c r="AB35" s="64">
        <v>0</v>
      </c>
      <c r="AC35" s="64">
        <v>0</v>
      </c>
      <c r="AD35" s="64">
        <v>0</v>
      </c>
      <c r="AE35" s="64">
        <v>0</v>
      </c>
      <c r="AF35" s="64">
        <v>0</v>
      </c>
      <c r="AG35" s="64">
        <v>0</v>
      </c>
      <c r="AH35" s="51">
        <f t="shared" si="20"/>
        <v>7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67">
        <f t="shared" si="18"/>
        <v>0</v>
      </c>
      <c r="BO35" s="11">
        <f t="shared" si="19"/>
        <v>7</v>
      </c>
      <c r="BP35" s="73">
        <v>5</v>
      </c>
      <c r="BQ35" s="12">
        <f t="shared" si="16"/>
        <v>0.7142857142857143</v>
      </c>
      <c r="BR35" s="11"/>
      <c r="BS35" s="12">
        <f t="shared" si="17"/>
        <v>0</v>
      </c>
      <c r="BT35" s="13">
        <v>0</v>
      </c>
      <c r="BU35" s="13">
        <v>3</v>
      </c>
    </row>
    <row r="36" spans="1:73" ht="31.5" thickTop="1" thickBot="1">
      <c r="A36" s="2"/>
      <c r="B36" s="14" t="s">
        <v>26</v>
      </c>
      <c r="C36" s="32">
        <f t="shared" ref="C36:BN36" si="21">SUM(C28:C35)</f>
        <v>4</v>
      </c>
      <c r="D36" s="32">
        <f t="shared" si="21"/>
        <v>7</v>
      </c>
      <c r="E36" s="32">
        <f t="shared" si="21"/>
        <v>9</v>
      </c>
      <c r="F36" s="32">
        <f t="shared" si="21"/>
        <v>6</v>
      </c>
      <c r="G36" s="32">
        <f t="shared" si="21"/>
        <v>5</v>
      </c>
      <c r="H36" s="32">
        <f t="shared" si="21"/>
        <v>2</v>
      </c>
      <c r="I36" s="32">
        <f t="shared" si="21"/>
        <v>4</v>
      </c>
      <c r="J36" s="32">
        <f t="shared" si="21"/>
        <v>6</v>
      </c>
      <c r="K36" s="32">
        <f t="shared" si="21"/>
        <v>7</v>
      </c>
      <c r="L36" s="32">
        <f t="shared" si="21"/>
        <v>0</v>
      </c>
      <c r="M36" s="32">
        <f t="shared" si="21"/>
        <v>3</v>
      </c>
      <c r="N36" s="32">
        <f t="shared" si="21"/>
        <v>3</v>
      </c>
      <c r="O36" s="32">
        <f t="shared" si="21"/>
        <v>4</v>
      </c>
      <c r="P36" s="32">
        <f t="shared" si="21"/>
        <v>3</v>
      </c>
      <c r="Q36" s="32">
        <f t="shared" si="21"/>
        <v>3</v>
      </c>
      <c r="R36" s="32">
        <f t="shared" si="21"/>
        <v>3</v>
      </c>
      <c r="S36" s="32">
        <f t="shared" si="21"/>
        <v>0</v>
      </c>
      <c r="T36" s="32">
        <f t="shared" si="21"/>
        <v>9</v>
      </c>
      <c r="U36" s="32">
        <f t="shared" si="21"/>
        <v>2</v>
      </c>
      <c r="V36" s="32">
        <f t="shared" si="21"/>
        <v>6</v>
      </c>
      <c r="W36" s="32">
        <f t="shared" si="21"/>
        <v>6</v>
      </c>
      <c r="X36" s="32">
        <f t="shared" si="21"/>
        <v>6</v>
      </c>
      <c r="Y36" s="32">
        <f t="shared" si="21"/>
        <v>6</v>
      </c>
      <c r="Z36" s="32">
        <f t="shared" si="21"/>
        <v>3</v>
      </c>
      <c r="AA36" s="32">
        <f t="shared" si="21"/>
        <v>7</v>
      </c>
      <c r="AB36" s="32">
        <f t="shared" si="21"/>
        <v>7</v>
      </c>
      <c r="AC36" s="32">
        <f t="shared" si="21"/>
        <v>5</v>
      </c>
      <c r="AD36" s="32">
        <f t="shared" si="21"/>
        <v>7</v>
      </c>
      <c r="AE36" s="32">
        <f t="shared" si="21"/>
        <v>5</v>
      </c>
      <c r="AF36" s="32">
        <f t="shared" si="21"/>
        <v>2</v>
      </c>
      <c r="AG36" s="32">
        <f t="shared" si="21"/>
        <v>0</v>
      </c>
      <c r="AH36" s="51">
        <f t="shared" si="20"/>
        <v>140</v>
      </c>
      <c r="AI36" s="32">
        <f t="shared" si="21"/>
        <v>3</v>
      </c>
      <c r="AJ36" s="32">
        <f t="shared" si="21"/>
        <v>0</v>
      </c>
      <c r="AK36" s="32">
        <f t="shared" si="21"/>
        <v>0</v>
      </c>
      <c r="AL36" s="32">
        <f t="shared" si="21"/>
        <v>0</v>
      </c>
      <c r="AM36" s="32">
        <f t="shared" si="21"/>
        <v>4</v>
      </c>
      <c r="AN36" s="32">
        <f t="shared" si="21"/>
        <v>1</v>
      </c>
      <c r="AO36" s="32">
        <f t="shared" si="21"/>
        <v>4</v>
      </c>
      <c r="AP36" s="32">
        <f t="shared" si="21"/>
        <v>4</v>
      </c>
      <c r="AQ36" s="32">
        <f t="shared" si="21"/>
        <v>0</v>
      </c>
      <c r="AR36" s="32">
        <f t="shared" si="21"/>
        <v>0</v>
      </c>
      <c r="AS36" s="32">
        <f t="shared" si="21"/>
        <v>0</v>
      </c>
      <c r="AT36" s="32">
        <f t="shared" si="21"/>
        <v>1</v>
      </c>
      <c r="AU36" s="32">
        <f t="shared" si="21"/>
        <v>0</v>
      </c>
      <c r="AV36" s="32">
        <f t="shared" si="21"/>
        <v>0</v>
      </c>
      <c r="AW36" s="32">
        <f t="shared" si="21"/>
        <v>1</v>
      </c>
      <c r="AX36" s="32">
        <f t="shared" si="21"/>
        <v>0</v>
      </c>
      <c r="AY36" s="32">
        <f t="shared" si="21"/>
        <v>0</v>
      </c>
      <c r="AZ36" s="32">
        <f t="shared" si="21"/>
        <v>0</v>
      </c>
      <c r="BA36" s="32">
        <f t="shared" si="21"/>
        <v>1</v>
      </c>
      <c r="BB36" s="32">
        <f t="shared" si="21"/>
        <v>0</v>
      </c>
      <c r="BC36" s="32">
        <f t="shared" si="21"/>
        <v>0</v>
      </c>
      <c r="BD36" s="32">
        <f t="shared" si="21"/>
        <v>0</v>
      </c>
      <c r="BE36" s="32">
        <f t="shared" si="21"/>
        <v>0</v>
      </c>
      <c r="BF36" s="32">
        <f t="shared" si="21"/>
        <v>0</v>
      </c>
      <c r="BG36" s="32">
        <f t="shared" si="21"/>
        <v>0</v>
      </c>
      <c r="BH36" s="32">
        <f t="shared" si="21"/>
        <v>0</v>
      </c>
      <c r="BI36" s="32">
        <f t="shared" si="21"/>
        <v>0</v>
      </c>
      <c r="BJ36" s="32">
        <f t="shared" si="21"/>
        <v>0</v>
      </c>
      <c r="BK36" s="32">
        <f t="shared" si="21"/>
        <v>0</v>
      </c>
      <c r="BL36" s="32">
        <f>BC25</f>
        <v>0</v>
      </c>
      <c r="BM36" s="32">
        <f t="shared" si="21"/>
        <v>0</v>
      </c>
      <c r="BN36" s="46">
        <f t="shared" si="21"/>
        <v>20</v>
      </c>
      <c r="BO36" s="71">
        <f t="shared" si="19"/>
        <v>160</v>
      </c>
      <c r="BP36" s="71">
        <f>SUM(BP28:BP35)</f>
        <v>106</v>
      </c>
      <c r="BQ36" s="72">
        <f>(BP36/BO36)</f>
        <v>0.66249999999999998</v>
      </c>
      <c r="BR36" s="5">
        <f>SUM(BR28:BR35)</f>
        <v>0</v>
      </c>
      <c r="BS36" s="16">
        <f>(BR36/BO36)</f>
        <v>0</v>
      </c>
      <c r="BT36" s="7">
        <f>SUM(BT28:BT35)</f>
        <v>57</v>
      </c>
      <c r="BU36" s="7">
        <f>SUM(BU28:BU35)</f>
        <v>61</v>
      </c>
    </row>
    <row r="37" spans="1:73" ht="31.5" thickTop="1" thickBot="1">
      <c r="A37" s="49" t="s">
        <v>25</v>
      </c>
      <c r="B37" s="49"/>
      <c r="C37" s="47">
        <f t="shared" ref="C37:AH37" si="22">SUM(C36+C25+C13)</f>
        <v>11</v>
      </c>
      <c r="D37" s="47">
        <f t="shared" si="22"/>
        <v>18</v>
      </c>
      <c r="E37" s="47">
        <f t="shared" si="22"/>
        <v>9</v>
      </c>
      <c r="F37" s="47">
        <f t="shared" si="22"/>
        <v>15</v>
      </c>
      <c r="G37" s="47">
        <f t="shared" si="22"/>
        <v>13</v>
      </c>
      <c r="H37" s="47">
        <f t="shared" si="22"/>
        <v>13</v>
      </c>
      <c r="I37" s="47">
        <f t="shared" si="22"/>
        <v>11</v>
      </c>
      <c r="J37" s="47">
        <f t="shared" si="22"/>
        <v>12</v>
      </c>
      <c r="K37" s="47">
        <f t="shared" si="22"/>
        <v>14</v>
      </c>
      <c r="L37" s="47">
        <f t="shared" si="22"/>
        <v>8</v>
      </c>
      <c r="M37" s="47">
        <f t="shared" si="22"/>
        <v>13</v>
      </c>
      <c r="N37" s="47">
        <f t="shared" si="22"/>
        <v>12</v>
      </c>
      <c r="O37" s="47">
        <f t="shared" si="22"/>
        <v>14</v>
      </c>
      <c r="P37" s="47">
        <f t="shared" si="22"/>
        <v>10</v>
      </c>
      <c r="Q37" s="47">
        <f t="shared" si="22"/>
        <v>12</v>
      </c>
      <c r="R37" s="47">
        <f t="shared" si="22"/>
        <v>9</v>
      </c>
      <c r="S37" s="47">
        <f t="shared" si="22"/>
        <v>10</v>
      </c>
      <c r="T37" s="47">
        <f t="shared" si="22"/>
        <v>16</v>
      </c>
      <c r="U37" s="47">
        <f t="shared" si="22"/>
        <v>15</v>
      </c>
      <c r="V37" s="47">
        <f t="shared" si="22"/>
        <v>16</v>
      </c>
      <c r="W37" s="47">
        <f t="shared" si="22"/>
        <v>15</v>
      </c>
      <c r="X37" s="47">
        <f t="shared" si="22"/>
        <v>13</v>
      </c>
      <c r="Y37" s="47">
        <f t="shared" si="22"/>
        <v>17</v>
      </c>
      <c r="Z37" s="47">
        <f t="shared" si="22"/>
        <v>3</v>
      </c>
      <c r="AA37" s="47">
        <f t="shared" si="22"/>
        <v>21</v>
      </c>
      <c r="AB37" s="47">
        <f t="shared" si="22"/>
        <v>18</v>
      </c>
      <c r="AC37" s="47">
        <f t="shared" si="22"/>
        <v>18</v>
      </c>
      <c r="AD37" s="47">
        <f t="shared" si="22"/>
        <v>12</v>
      </c>
      <c r="AE37" s="47">
        <f t="shared" si="22"/>
        <v>16</v>
      </c>
      <c r="AF37" s="47">
        <f t="shared" si="22"/>
        <v>10</v>
      </c>
      <c r="AG37" s="47">
        <f t="shared" si="22"/>
        <v>13</v>
      </c>
      <c r="AH37" s="47">
        <f t="shared" si="22"/>
        <v>407</v>
      </c>
      <c r="AI37" s="47">
        <f t="shared" ref="AI37:BN37" si="23">SUM(AI36+AI25+AI13)</f>
        <v>3</v>
      </c>
      <c r="AJ37" s="47">
        <f t="shared" si="23"/>
        <v>2</v>
      </c>
      <c r="AK37" s="47">
        <f t="shared" si="23"/>
        <v>0</v>
      </c>
      <c r="AL37" s="47">
        <f t="shared" si="23"/>
        <v>3</v>
      </c>
      <c r="AM37" s="47">
        <f t="shared" si="23"/>
        <v>6</v>
      </c>
      <c r="AN37" s="47">
        <f t="shared" si="23"/>
        <v>4</v>
      </c>
      <c r="AO37" s="47">
        <f t="shared" si="23"/>
        <v>5</v>
      </c>
      <c r="AP37" s="47">
        <f t="shared" si="23"/>
        <v>8</v>
      </c>
      <c r="AQ37" s="47">
        <f t="shared" si="23"/>
        <v>3</v>
      </c>
      <c r="AR37" s="47">
        <f t="shared" si="23"/>
        <v>0</v>
      </c>
      <c r="AS37" s="47">
        <f t="shared" si="23"/>
        <v>4</v>
      </c>
      <c r="AT37" s="47">
        <f t="shared" si="23"/>
        <v>7</v>
      </c>
      <c r="AU37" s="47">
        <f t="shared" si="23"/>
        <v>5</v>
      </c>
      <c r="AV37" s="47">
        <f t="shared" si="23"/>
        <v>9</v>
      </c>
      <c r="AW37" s="47">
        <f t="shared" si="23"/>
        <v>7</v>
      </c>
      <c r="AX37" s="47">
        <f t="shared" si="23"/>
        <v>4</v>
      </c>
      <c r="AY37" s="47">
        <f t="shared" si="23"/>
        <v>1</v>
      </c>
      <c r="AZ37" s="47">
        <f t="shared" si="23"/>
        <v>7</v>
      </c>
      <c r="BA37" s="47">
        <f t="shared" si="23"/>
        <v>4</v>
      </c>
      <c r="BB37" s="47">
        <f t="shared" si="23"/>
        <v>7</v>
      </c>
      <c r="BC37" s="47">
        <f t="shared" si="23"/>
        <v>3</v>
      </c>
      <c r="BD37" s="47">
        <f t="shared" si="23"/>
        <v>4</v>
      </c>
      <c r="BE37" s="47">
        <f t="shared" si="23"/>
        <v>1</v>
      </c>
      <c r="BF37" s="47">
        <f t="shared" si="23"/>
        <v>0</v>
      </c>
      <c r="BG37" s="47">
        <f t="shared" si="23"/>
        <v>1</v>
      </c>
      <c r="BH37" s="47">
        <f t="shared" si="23"/>
        <v>2</v>
      </c>
      <c r="BI37" s="47">
        <f t="shared" si="23"/>
        <v>4</v>
      </c>
      <c r="BJ37" s="47">
        <f t="shared" si="23"/>
        <v>5</v>
      </c>
      <c r="BK37" s="47">
        <f t="shared" si="23"/>
        <v>2</v>
      </c>
      <c r="BL37" s="47">
        <f t="shared" si="23"/>
        <v>2</v>
      </c>
      <c r="BM37" s="47">
        <f t="shared" si="23"/>
        <v>1</v>
      </c>
      <c r="BN37" s="47">
        <f t="shared" si="23"/>
        <v>118</v>
      </c>
      <c r="BO37" s="47">
        <f t="shared" ref="BO37:BP37" si="24">SUM(BO36+BO25+BO13)</f>
        <v>525</v>
      </c>
      <c r="BP37" s="47">
        <f t="shared" si="24"/>
        <v>313</v>
      </c>
      <c r="BQ37" s="48">
        <f>(BQ36+BQ25+BQ13)</f>
        <v>1.8033304286675227</v>
      </c>
      <c r="BR37" s="47">
        <f>SUM(BR36+BR25+BR13)</f>
        <v>0</v>
      </c>
      <c r="BS37" s="70">
        <f>SUM(BS36+BS25+BS13)</f>
        <v>0</v>
      </c>
      <c r="BT37" s="47">
        <f>SUM(BT36+BT25+BT13)</f>
        <v>149</v>
      </c>
      <c r="BU37" s="47">
        <f>SUM(BU36+BU25+BU13)</f>
        <v>171</v>
      </c>
    </row>
    <row r="38" spans="1:73" ht="30.75" thickTop="1">
      <c r="A38" s="1"/>
      <c r="B38" s="1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9"/>
      <c r="BP38" s="20"/>
      <c r="BQ38" s="20"/>
      <c r="BR38" s="21"/>
      <c r="BS38" s="21"/>
    </row>
    <row r="39" spans="1:73" ht="26.25">
      <c r="BO39" s="19"/>
      <c r="BP39" s="23"/>
      <c r="BQ39" s="23"/>
      <c r="BR39" s="24"/>
      <c r="BS39" s="24"/>
    </row>
    <row r="40" spans="1:73" ht="25.5">
      <c r="BO40" s="25"/>
      <c r="BP40" s="20"/>
      <c r="BQ40" s="20"/>
      <c r="BR40" s="24"/>
      <c r="BS40" s="24"/>
    </row>
    <row r="41" spans="1:73" ht="19.5">
      <c r="BO41" s="26"/>
      <c r="BP41" s="25"/>
      <c r="BQ41" s="25"/>
      <c r="BR41" s="24"/>
      <c r="BS41" s="24"/>
    </row>
    <row r="42" spans="1:73" ht="19.5">
      <c r="BO42" s="26"/>
      <c r="BP42" s="25"/>
      <c r="BQ42" s="25"/>
      <c r="BR42" s="25"/>
      <c r="BS42" s="25"/>
    </row>
    <row r="43" spans="1:73">
      <c r="BO43" s="26"/>
      <c r="BP43" s="26"/>
      <c r="BQ43" s="75"/>
      <c r="BR43" s="26"/>
      <c r="BS43" s="26"/>
    </row>
    <row r="62" spans="68:68">
      <c r="BP62" t="s">
        <v>41</v>
      </c>
    </row>
  </sheetData>
  <mergeCells count="6">
    <mergeCell ref="C26:AH26"/>
    <mergeCell ref="AI26:BN26"/>
    <mergeCell ref="C1:AH1"/>
    <mergeCell ref="AI1:BN1"/>
    <mergeCell ref="C14:AH14"/>
    <mergeCell ref="AI14:BN14"/>
  </mergeCells>
  <pageMargins left="0.78740157480314998" right="0.78740157480314998" top="1.1814960629921272" bottom="1.1814960629921272" header="0.78740157480314998" footer="0.78740157480314998"/>
  <pageSetup fitToWidth="0" fitToHeight="0" pageOrder="overThenDown" orientation="portrait" useFirstPageNumber="1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BV62"/>
  <sheetViews>
    <sheetView tabSelected="1" topLeftCell="A25" zoomScale="80" zoomScaleNormal="80" workbookViewId="0">
      <pane xSplit="1" topLeftCell="AM1" activePane="topRight" state="frozen"/>
      <selection pane="topRight" activeCell="BM32" sqref="BM32"/>
    </sheetView>
  </sheetViews>
  <sheetFormatPr baseColWidth="10" defaultRowHeight="18"/>
  <cols>
    <col min="1" max="1" width="20.875" style="22" bestFit="1" customWidth="1"/>
    <col min="2" max="32" width="5" style="22" customWidth="1"/>
    <col min="33" max="33" width="6.5" style="22" customWidth="1"/>
    <col min="34" max="34" width="5.125" customWidth="1"/>
    <col min="35" max="64" width="5" customWidth="1"/>
    <col min="65" max="65" width="6.75" customWidth="1"/>
    <col min="66" max="72" width="17.625" customWidth="1"/>
    <col min="73" max="73" width="12.875" bestFit="1" customWidth="1"/>
    <col min="74" max="74" width="11.375" customWidth="1"/>
    <col min="75" max="263" width="10.75" customWidth="1"/>
    <col min="264" max="264" width="11" customWidth="1"/>
  </cols>
  <sheetData>
    <row r="1" spans="1:74" ht="36" thickBot="1">
      <c r="A1" s="2"/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1" t="s">
        <v>1</v>
      </c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52"/>
      <c r="BO1" s="3"/>
      <c r="BP1" s="3"/>
      <c r="BQ1" s="3"/>
      <c r="BR1" s="3"/>
      <c r="BS1" s="3"/>
      <c r="BU1" s="81"/>
      <c r="BV1" s="81"/>
    </row>
    <row r="2" spans="1:74" s="61" customFormat="1" ht="30.75" customHeight="1" thickTop="1" thickBot="1">
      <c r="A2" s="54"/>
      <c r="B2" s="55">
        <v>1</v>
      </c>
      <c r="C2" s="55">
        <v>2</v>
      </c>
      <c r="D2" s="55">
        <v>3</v>
      </c>
      <c r="E2" s="55">
        <v>4</v>
      </c>
      <c r="F2" s="55">
        <v>5</v>
      </c>
      <c r="G2" s="55">
        <v>6</v>
      </c>
      <c r="H2" s="55">
        <v>7</v>
      </c>
      <c r="I2" s="55">
        <v>8</v>
      </c>
      <c r="J2" s="55">
        <v>9</v>
      </c>
      <c r="K2" s="55">
        <v>10</v>
      </c>
      <c r="L2" s="55">
        <v>11</v>
      </c>
      <c r="M2" s="55">
        <v>12</v>
      </c>
      <c r="N2" s="55">
        <v>13</v>
      </c>
      <c r="O2" s="55">
        <v>14</v>
      </c>
      <c r="P2" s="55">
        <v>15</v>
      </c>
      <c r="Q2" s="55">
        <v>16</v>
      </c>
      <c r="R2" s="55">
        <v>17</v>
      </c>
      <c r="S2" s="55">
        <v>18</v>
      </c>
      <c r="T2" s="55">
        <v>19</v>
      </c>
      <c r="U2" s="55">
        <v>20</v>
      </c>
      <c r="V2" s="55">
        <v>21</v>
      </c>
      <c r="W2" s="55">
        <v>22</v>
      </c>
      <c r="X2" s="55">
        <v>23</v>
      </c>
      <c r="Y2" s="55">
        <v>24</v>
      </c>
      <c r="Z2" s="55">
        <v>25</v>
      </c>
      <c r="AA2" s="55">
        <v>26</v>
      </c>
      <c r="AB2" s="55">
        <v>27</v>
      </c>
      <c r="AC2" s="55">
        <v>28</v>
      </c>
      <c r="AD2" s="55">
        <v>29</v>
      </c>
      <c r="AE2" s="55">
        <v>30</v>
      </c>
      <c r="AF2" s="55">
        <v>31</v>
      </c>
      <c r="AG2" s="56" t="s">
        <v>27</v>
      </c>
      <c r="AH2" s="55">
        <v>1</v>
      </c>
      <c r="AI2" s="55">
        <v>2</v>
      </c>
      <c r="AJ2" s="55">
        <v>3</v>
      </c>
      <c r="AK2" s="55">
        <v>4</v>
      </c>
      <c r="AL2" s="55">
        <v>5</v>
      </c>
      <c r="AM2" s="55">
        <v>6</v>
      </c>
      <c r="AN2" s="55">
        <v>7</v>
      </c>
      <c r="AO2" s="55">
        <v>8</v>
      </c>
      <c r="AP2" s="55">
        <v>9</v>
      </c>
      <c r="AQ2" s="55">
        <v>10</v>
      </c>
      <c r="AR2" s="55">
        <v>11</v>
      </c>
      <c r="AS2" s="55">
        <v>12</v>
      </c>
      <c r="AT2" s="55">
        <v>13</v>
      </c>
      <c r="AU2" s="55">
        <v>14</v>
      </c>
      <c r="AV2" s="55">
        <v>15</v>
      </c>
      <c r="AW2" s="55">
        <v>16</v>
      </c>
      <c r="AX2" s="55">
        <v>17</v>
      </c>
      <c r="AY2" s="55">
        <v>18</v>
      </c>
      <c r="AZ2" s="55">
        <v>19</v>
      </c>
      <c r="BA2" s="55">
        <v>20</v>
      </c>
      <c r="BB2" s="55">
        <v>21</v>
      </c>
      <c r="BC2" s="55">
        <v>22</v>
      </c>
      <c r="BD2" s="55">
        <v>23</v>
      </c>
      <c r="BE2" s="55">
        <v>24</v>
      </c>
      <c r="BF2" s="55">
        <v>25</v>
      </c>
      <c r="BG2" s="55">
        <v>26</v>
      </c>
      <c r="BH2" s="55">
        <v>27</v>
      </c>
      <c r="BI2" s="55">
        <v>28</v>
      </c>
      <c r="BJ2" s="55">
        <v>29</v>
      </c>
      <c r="BK2" s="55">
        <v>30</v>
      </c>
      <c r="BL2" s="55">
        <v>31</v>
      </c>
      <c r="BM2" s="65" t="s">
        <v>27</v>
      </c>
      <c r="BN2" s="69" t="s">
        <v>34</v>
      </c>
      <c r="BO2" s="57" t="s">
        <v>29</v>
      </c>
      <c r="BP2" s="58" t="s">
        <v>2</v>
      </c>
      <c r="BQ2" s="59" t="s">
        <v>31</v>
      </c>
      <c r="BR2" s="59" t="s">
        <v>33</v>
      </c>
      <c r="BS2" s="60" t="s">
        <v>42</v>
      </c>
      <c r="BT2" s="60" t="s">
        <v>43</v>
      </c>
      <c r="BU2" s="82" t="s">
        <v>45</v>
      </c>
      <c r="BV2" s="82" t="s">
        <v>46</v>
      </c>
    </row>
    <row r="3" spans="1:74" ht="31.5" thickTop="1" thickBot="1">
      <c r="A3" s="42" t="s">
        <v>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3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66"/>
      <c r="BN3" s="9"/>
      <c r="BO3" s="9"/>
      <c r="BP3" s="9"/>
      <c r="BQ3" s="9"/>
      <c r="BR3" s="9"/>
      <c r="BS3" s="17"/>
      <c r="BT3" s="13"/>
      <c r="BU3" s="85"/>
      <c r="BV3" s="85"/>
    </row>
    <row r="4" spans="1:74" ht="31.5" thickTop="1" thickBot="1">
      <c r="A4" s="43" t="s">
        <v>4</v>
      </c>
      <c r="B4" s="27">
        <v>0</v>
      </c>
      <c r="C4" s="27">
        <v>1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51">
        <f>SUM(B4:AF4)</f>
        <v>1</v>
      </c>
      <c r="AH4" s="11">
        <v>1</v>
      </c>
      <c r="AI4" s="11">
        <v>0</v>
      </c>
      <c r="AJ4" s="11">
        <v>0</v>
      </c>
      <c r="AK4" s="11">
        <v>0</v>
      </c>
      <c r="AL4" s="11">
        <v>0</v>
      </c>
      <c r="AM4" s="11">
        <v>0</v>
      </c>
      <c r="AN4" s="11">
        <v>0</v>
      </c>
      <c r="AO4" s="11">
        <v>0</v>
      </c>
      <c r="AP4" s="11">
        <v>0</v>
      </c>
      <c r="AQ4" s="11">
        <v>0</v>
      </c>
      <c r="AR4" s="11">
        <v>0</v>
      </c>
      <c r="AS4" s="11">
        <v>0</v>
      </c>
      <c r="AT4" s="11">
        <v>0</v>
      </c>
      <c r="AU4" s="11">
        <v>0</v>
      </c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67">
        <v>0</v>
      </c>
      <c r="BN4" s="11"/>
      <c r="BO4" s="11"/>
      <c r="BP4" s="12"/>
      <c r="BQ4" s="11"/>
      <c r="BR4" s="12"/>
      <c r="BS4" s="13"/>
      <c r="BT4" s="13"/>
      <c r="BU4" s="85"/>
      <c r="BV4" s="85"/>
    </row>
    <row r="5" spans="1:74" ht="31.5" thickTop="1" thickBot="1">
      <c r="A5" s="43" t="s">
        <v>5</v>
      </c>
      <c r="B5" s="27">
        <v>0</v>
      </c>
      <c r="C5" s="27">
        <v>1</v>
      </c>
      <c r="D5" s="27">
        <v>0</v>
      </c>
      <c r="E5" s="27">
        <v>0</v>
      </c>
      <c r="F5" s="27">
        <v>0</v>
      </c>
      <c r="G5" s="27">
        <v>2</v>
      </c>
      <c r="H5" s="27">
        <v>0</v>
      </c>
      <c r="I5" s="27">
        <v>2</v>
      </c>
      <c r="J5" s="27">
        <v>0</v>
      </c>
      <c r="K5" s="27">
        <v>0</v>
      </c>
      <c r="L5" s="27">
        <v>2</v>
      </c>
      <c r="M5" s="27">
        <v>0</v>
      </c>
      <c r="N5" s="27">
        <v>3</v>
      </c>
      <c r="O5" s="27">
        <v>0</v>
      </c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51">
        <f t="shared" ref="AG5:AG12" si="0">SUM(B5:AF5)</f>
        <v>10</v>
      </c>
      <c r="AH5" s="11">
        <v>0</v>
      </c>
      <c r="AI5" s="11">
        <v>0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3</v>
      </c>
      <c r="AP5" s="11">
        <v>0</v>
      </c>
      <c r="AQ5" s="11">
        <v>3</v>
      </c>
      <c r="AR5" s="11">
        <v>0</v>
      </c>
      <c r="AS5" s="11">
        <v>2</v>
      </c>
      <c r="AT5" s="11">
        <v>0</v>
      </c>
      <c r="AU5" s="11">
        <v>0</v>
      </c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67">
        <v>10</v>
      </c>
      <c r="BN5" s="11"/>
      <c r="BO5" s="11">
        <v>7</v>
      </c>
      <c r="BP5" s="12"/>
      <c r="BQ5" s="11"/>
      <c r="BR5" s="12"/>
      <c r="BS5" s="13"/>
      <c r="BT5" s="13"/>
      <c r="BU5" s="85"/>
      <c r="BV5" s="85"/>
    </row>
    <row r="6" spans="1:74" ht="31.5" thickTop="1" thickBot="1">
      <c r="A6" s="43" t="s">
        <v>6</v>
      </c>
      <c r="B6" s="27">
        <v>1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1</v>
      </c>
      <c r="N6" s="27">
        <v>0</v>
      </c>
      <c r="O6" s="27">
        <v>0</v>
      </c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51">
        <f t="shared" si="0"/>
        <v>2</v>
      </c>
      <c r="AH6" s="11">
        <v>0</v>
      </c>
      <c r="AI6" s="11">
        <v>0</v>
      </c>
      <c r="AJ6" s="11">
        <v>0</v>
      </c>
      <c r="AK6" s="11">
        <v>0</v>
      </c>
      <c r="AL6" s="11">
        <v>0</v>
      </c>
      <c r="AM6" s="11">
        <v>0</v>
      </c>
      <c r="AN6" s="11">
        <v>0</v>
      </c>
      <c r="AO6" s="11">
        <v>0</v>
      </c>
      <c r="AP6" s="11">
        <v>0</v>
      </c>
      <c r="AQ6" s="11">
        <v>1</v>
      </c>
      <c r="AR6" s="11">
        <v>0</v>
      </c>
      <c r="AS6" s="11">
        <v>0</v>
      </c>
      <c r="AT6" s="11">
        <v>0</v>
      </c>
      <c r="AU6" s="11">
        <v>0</v>
      </c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67">
        <f t="shared" ref="BM5:BM12" si="1">SUM(AH6:BL6)</f>
        <v>1</v>
      </c>
      <c r="BN6" s="11"/>
      <c r="BO6" s="11">
        <v>3</v>
      </c>
      <c r="BP6" s="12"/>
      <c r="BQ6" s="11"/>
      <c r="BR6" s="12"/>
      <c r="BS6" s="13"/>
      <c r="BT6" s="13"/>
      <c r="BU6" s="85"/>
      <c r="BV6" s="85"/>
    </row>
    <row r="7" spans="1:74" ht="31.5" thickTop="1" thickBot="1">
      <c r="A7" s="43" t="s">
        <v>7</v>
      </c>
      <c r="B7" s="27">
        <v>0</v>
      </c>
      <c r="C7" s="27">
        <v>0</v>
      </c>
      <c r="D7" s="27">
        <v>0</v>
      </c>
      <c r="E7" s="27">
        <v>3</v>
      </c>
      <c r="F7" s="27">
        <v>0</v>
      </c>
      <c r="G7" s="27">
        <v>5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2</v>
      </c>
      <c r="N7" s="27">
        <v>0</v>
      </c>
      <c r="O7" s="27">
        <v>0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51">
        <f t="shared" si="0"/>
        <v>10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2</v>
      </c>
      <c r="AQ7" s="11">
        <v>2</v>
      </c>
      <c r="AR7" s="11">
        <v>0</v>
      </c>
      <c r="AS7" s="11">
        <v>0</v>
      </c>
      <c r="AT7" s="11">
        <v>0</v>
      </c>
      <c r="AU7" s="11">
        <v>0</v>
      </c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67">
        <f t="shared" si="1"/>
        <v>4</v>
      </c>
      <c r="BN7" s="11"/>
      <c r="BO7" s="11">
        <v>3</v>
      </c>
      <c r="BP7" s="12"/>
      <c r="BQ7" s="11"/>
      <c r="BR7" s="12"/>
      <c r="BS7" s="13"/>
      <c r="BT7" s="13"/>
      <c r="BU7" s="85"/>
      <c r="BV7" s="85"/>
    </row>
    <row r="8" spans="1:74" ht="31.5" thickTop="1" thickBot="1">
      <c r="A8" s="43" t="s">
        <v>15</v>
      </c>
      <c r="B8" s="27">
        <v>0</v>
      </c>
      <c r="C8" s="27">
        <v>0</v>
      </c>
      <c r="D8" s="27">
        <v>1</v>
      </c>
      <c r="E8" s="27">
        <v>0</v>
      </c>
      <c r="F8" s="27">
        <v>1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3</v>
      </c>
      <c r="N8" s="27">
        <v>0</v>
      </c>
      <c r="O8" s="27">
        <v>0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51">
        <f t="shared" si="0"/>
        <v>5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1</v>
      </c>
      <c r="AR8" s="11">
        <v>3</v>
      </c>
      <c r="AS8" s="11">
        <v>0</v>
      </c>
      <c r="AT8" s="11">
        <v>0</v>
      </c>
      <c r="AU8" s="11">
        <v>0</v>
      </c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67">
        <f t="shared" si="1"/>
        <v>4</v>
      </c>
      <c r="BN8" s="11"/>
      <c r="BO8" s="11">
        <v>2</v>
      </c>
      <c r="BP8" s="12"/>
      <c r="BQ8" s="11"/>
      <c r="BR8" s="12"/>
      <c r="BS8" s="13"/>
      <c r="BT8" s="13"/>
      <c r="BU8" s="85"/>
      <c r="BV8" s="85"/>
    </row>
    <row r="9" spans="1:74" ht="31.5" thickTop="1" thickBot="1">
      <c r="A9" s="43" t="s">
        <v>16</v>
      </c>
      <c r="B9" s="27">
        <v>1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1</v>
      </c>
      <c r="K9" s="27">
        <v>1</v>
      </c>
      <c r="L9" s="27">
        <v>0</v>
      </c>
      <c r="M9" s="27">
        <v>0</v>
      </c>
      <c r="N9" s="27">
        <v>0</v>
      </c>
      <c r="O9" s="27">
        <v>0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51">
        <f t="shared" si="0"/>
        <v>3</v>
      </c>
      <c r="AH9" s="11">
        <v>1</v>
      </c>
      <c r="AI9" s="11">
        <v>1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3</v>
      </c>
      <c r="AP9" s="11">
        <v>1</v>
      </c>
      <c r="AQ9" s="11">
        <v>3</v>
      </c>
      <c r="AR9" s="11">
        <v>0</v>
      </c>
      <c r="AS9" s="11">
        <v>0</v>
      </c>
      <c r="AT9" s="11">
        <v>0</v>
      </c>
      <c r="AU9" s="11">
        <v>0</v>
      </c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67">
        <f t="shared" si="1"/>
        <v>9</v>
      </c>
      <c r="BN9" s="11"/>
      <c r="BO9" s="11">
        <v>3</v>
      </c>
      <c r="BP9" s="12"/>
      <c r="BQ9" s="11"/>
      <c r="BR9" s="12"/>
      <c r="BS9" s="13"/>
      <c r="BT9" s="13"/>
      <c r="BU9" s="85"/>
      <c r="BV9" s="85"/>
    </row>
    <row r="10" spans="1:74" ht="31.5" thickTop="1" thickBot="1">
      <c r="A10" s="43" t="s">
        <v>17</v>
      </c>
      <c r="B10" s="27">
        <v>0</v>
      </c>
      <c r="C10" s="27">
        <v>0</v>
      </c>
      <c r="D10" s="27">
        <v>2</v>
      </c>
      <c r="E10" s="27">
        <v>1</v>
      </c>
      <c r="F10" s="27">
        <v>0</v>
      </c>
      <c r="G10" s="27">
        <v>0</v>
      </c>
      <c r="H10" s="27">
        <v>0</v>
      </c>
      <c r="I10" s="27">
        <v>0</v>
      </c>
      <c r="J10" s="27">
        <v>2</v>
      </c>
      <c r="K10" s="27">
        <v>2</v>
      </c>
      <c r="L10" s="27">
        <v>0</v>
      </c>
      <c r="M10" s="27">
        <v>0</v>
      </c>
      <c r="N10" s="27">
        <v>0</v>
      </c>
      <c r="O10" s="27"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51">
        <f t="shared" si="0"/>
        <v>7</v>
      </c>
      <c r="AH10" s="11">
        <v>0</v>
      </c>
      <c r="AI10" s="11">
        <v>1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2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67">
        <f t="shared" si="1"/>
        <v>3</v>
      </c>
      <c r="BN10" s="11"/>
      <c r="BO10" s="11">
        <v>3</v>
      </c>
      <c r="BP10" s="12"/>
      <c r="BQ10" s="11"/>
      <c r="BR10" s="12"/>
      <c r="BS10" s="13"/>
      <c r="BT10" s="13"/>
      <c r="BU10" s="85"/>
      <c r="BV10" s="85"/>
    </row>
    <row r="11" spans="1:74" ht="31.5" thickTop="1" thickBot="1">
      <c r="A11" s="43" t="s">
        <v>35</v>
      </c>
      <c r="B11" s="27">
        <v>0</v>
      </c>
      <c r="C11" s="27">
        <v>1</v>
      </c>
      <c r="D11" s="27">
        <v>0</v>
      </c>
      <c r="E11" s="27">
        <v>2</v>
      </c>
      <c r="F11" s="27">
        <v>2</v>
      </c>
      <c r="G11" s="27">
        <v>0</v>
      </c>
      <c r="H11" s="27">
        <v>0</v>
      </c>
      <c r="I11" s="27">
        <v>6</v>
      </c>
      <c r="J11" s="27">
        <v>0</v>
      </c>
      <c r="K11" s="27">
        <v>0</v>
      </c>
      <c r="L11" s="27">
        <v>0</v>
      </c>
      <c r="M11" s="27">
        <v>2</v>
      </c>
      <c r="N11" s="27">
        <v>0</v>
      </c>
      <c r="O11" s="27">
        <v>0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51">
        <f t="shared" si="0"/>
        <v>13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4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67">
        <f t="shared" si="1"/>
        <v>4</v>
      </c>
      <c r="BN11" s="11"/>
      <c r="BO11" s="11">
        <v>8</v>
      </c>
      <c r="BP11" s="12"/>
      <c r="BQ11" s="11"/>
      <c r="BR11" s="12"/>
      <c r="BS11" s="13"/>
      <c r="BT11" s="13"/>
      <c r="BU11" s="85"/>
      <c r="BV11" s="85"/>
    </row>
    <row r="12" spans="1:74" ht="31.5" thickTop="1" thickBot="1">
      <c r="A12" s="43" t="s">
        <v>23</v>
      </c>
      <c r="B12" s="27">
        <v>0</v>
      </c>
      <c r="C12" s="27">
        <v>1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2</v>
      </c>
      <c r="M12" s="27">
        <v>0</v>
      </c>
      <c r="N12" s="27">
        <v>2</v>
      </c>
      <c r="O12" s="27">
        <v>0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51">
        <f t="shared" si="0"/>
        <v>5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1</v>
      </c>
      <c r="AR12" s="11">
        <v>1</v>
      </c>
      <c r="AS12" s="11">
        <v>0</v>
      </c>
      <c r="AT12" s="11">
        <v>0</v>
      </c>
      <c r="AU12" s="11">
        <v>0</v>
      </c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67">
        <v>3</v>
      </c>
      <c r="BN12" s="11"/>
      <c r="BO12" s="11">
        <v>3</v>
      </c>
      <c r="BP12" s="12"/>
      <c r="BQ12" s="11"/>
      <c r="BR12" s="12"/>
      <c r="BS12" s="13"/>
      <c r="BT12" s="13"/>
      <c r="BU12" s="85"/>
      <c r="BV12" s="85"/>
    </row>
    <row r="13" spans="1:74" ht="31.5" thickTop="1" thickBot="1">
      <c r="A13" s="14" t="s">
        <v>26</v>
      </c>
      <c r="B13" s="7">
        <f t="shared" ref="B13:BM13" si="2">SUM(B4:B12)</f>
        <v>2</v>
      </c>
      <c r="C13" s="7">
        <f t="shared" si="2"/>
        <v>4</v>
      </c>
      <c r="D13" s="7">
        <f t="shared" si="2"/>
        <v>3</v>
      </c>
      <c r="E13" s="7">
        <f t="shared" si="2"/>
        <v>6</v>
      </c>
      <c r="F13" s="7">
        <f t="shared" si="2"/>
        <v>3</v>
      </c>
      <c r="G13" s="7">
        <f t="shared" si="2"/>
        <v>7</v>
      </c>
      <c r="H13" s="7">
        <f t="shared" si="2"/>
        <v>0</v>
      </c>
      <c r="I13" s="7">
        <f t="shared" si="2"/>
        <v>8</v>
      </c>
      <c r="J13" s="7">
        <f t="shared" si="2"/>
        <v>3</v>
      </c>
      <c r="K13" s="7">
        <f t="shared" si="2"/>
        <v>3</v>
      </c>
      <c r="L13" s="7">
        <f t="shared" si="2"/>
        <v>4</v>
      </c>
      <c r="M13" s="7">
        <f t="shared" si="2"/>
        <v>8</v>
      </c>
      <c r="N13" s="7">
        <f t="shared" si="2"/>
        <v>5</v>
      </c>
      <c r="O13" s="7">
        <f t="shared" si="2"/>
        <v>0</v>
      </c>
      <c r="P13" s="7">
        <f t="shared" si="2"/>
        <v>0</v>
      </c>
      <c r="Q13" s="7">
        <f t="shared" si="2"/>
        <v>0</v>
      </c>
      <c r="R13" s="7">
        <f t="shared" si="2"/>
        <v>0</v>
      </c>
      <c r="S13" s="7">
        <f t="shared" si="2"/>
        <v>0</v>
      </c>
      <c r="T13" s="7">
        <f t="shared" si="2"/>
        <v>0</v>
      </c>
      <c r="U13" s="7">
        <f t="shared" si="2"/>
        <v>0</v>
      </c>
      <c r="V13" s="7">
        <f t="shared" si="2"/>
        <v>0</v>
      </c>
      <c r="W13" s="7">
        <f t="shared" si="2"/>
        <v>0</v>
      </c>
      <c r="X13" s="7">
        <f t="shared" si="2"/>
        <v>0</v>
      </c>
      <c r="Y13" s="7">
        <f t="shared" si="2"/>
        <v>0</v>
      </c>
      <c r="Z13" s="7">
        <f t="shared" si="2"/>
        <v>0</v>
      </c>
      <c r="AA13" s="7">
        <f t="shared" si="2"/>
        <v>0</v>
      </c>
      <c r="AB13" s="7" t="e">
        <f ca="1">K242(AB4:AB12)</f>
        <v>#REF!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56</v>
      </c>
      <c r="AH13" s="7">
        <f t="shared" si="2"/>
        <v>2</v>
      </c>
      <c r="AI13" s="7">
        <f t="shared" si="2"/>
        <v>2</v>
      </c>
      <c r="AJ13" s="7">
        <f t="shared" si="2"/>
        <v>0</v>
      </c>
      <c r="AK13" s="7">
        <f t="shared" si="2"/>
        <v>0</v>
      </c>
      <c r="AL13" s="7">
        <f t="shared" si="2"/>
        <v>0</v>
      </c>
      <c r="AM13" s="7">
        <f t="shared" si="2"/>
        <v>0</v>
      </c>
      <c r="AN13" s="7">
        <f t="shared" si="2"/>
        <v>0</v>
      </c>
      <c r="AO13" s="7">
        <f t="shared" si="2"/>
        <v>10</v>
      </c>
      <c r="AP13" s="7">
        <f t="shared" si="2"/>
        <v>5</v>
      </c>
      <c r="AQ13" s="7">
        <f t="shared" si="2"/>
        <v>11</v>
      </c>
      <c r="AR13" s="7">
        <f t="shared" si="2"/>
        <v>4</v>
      </c>
      <c r="AS13" s="7">
        <f t="shared" si="2"/>
        <v>2</v>
      </c>
      <c r="AT13" s="7">
        <f t="shared" si="2"/>
        <v>0</v>
      </c>
      <c r="AU13" s="7">
        <f t="shared" si="2"/>
        <v>0</v>
      </c>
      <c r="AV13" s="7">
        <f t="shared" si="2"/>
        <v>0</v>
      </c>
      <c r="AW13" s="7">
        <f t="shared" si="2"/>
        <v>0</v>
      </c>
      <c r="AX13" s="7">
        <f t="shared" si="2"/>
        <v>0</v>
      </c>
      <c r="AY13" s="7">
        <f t="shared" si="2"/>
        <v>0</v>
      </c>
      <c r="AZ13" s="7">
        <f t="shared" si="2"/>
        <v>0</v>
      </c>
      <c r="BA13" s="7">
        <f t="shared" si="2"/>
        <v>0</v>
      </c>
      <c r="BB13" s="7">
        <f t="shared" si="2"/>
        <v>0</v>
      </c>
      <c r="BC13" s="7">
        <f t="shared" si="2"/>
        <v>0</v>
      </c>
      <c r="BD13" s="7">
        <f t="shared" si="2"/>
        <v>0</v>
      </c>
      <c r="BE13" s="7">
        <f t="shared" si="2"/>
        <v>0</v>
      </c>
      <c r="BF13" s="7">
        <f t="shared" si="2"/>
        <v>0</v>
      </c>
      <c r="BG13" s="7">
        <f t="shared" si="2"/>
        <v>0</v>
      </c>
      <c r="BH13" s="7">
        <f t="shared" si="2"/>
        <v>0</v>
      </c>
      <c r="BI13" s="7">
        <f t="shared" si="2"/>
        <v>0</v>
      </c>
      <c r="BJ13" s="7">
        <f t="shared" si="2"/>
        <v>0</v>
      </c>
      <c r="BK13" s="7">
        <f t="shared" si="2"/>
        <v>0</v>
      </c>
      <c r="BL13" s="7">
        <f t="shared" si="2"/>
        <v>0</v>
      </c>
      <c r="BM13" s="46">
        <f t="shared" si="2"/>
        <v>38</v>
      </c>
      <c r="BN13" s="71">
        <f t="shared" ref="BN13" si="3">(AG13+BM13)</f>
        <v>94</v>
      </c>
      <c r="BO13" s="6">
        <f t="shared" ref="BO13" si="4">SUM(BO4:BO12)</f>
        <v>32</v>
      </c>
      <c r="BP13" s="15">
        <f>(BO13/BN13)</f>
        <v>0.34042553191489361</v>
      </c>
      <c r="BQ13" s="5">
        <f>SUM(BQ4:BQ12)</f>
        <v>0</v>
      </c>
      <c r="BR13" s="16">
        <f t="shared" ref="BR13" si="5">(BQ13/BN13)</f>
        <v>0</v>
      </c>
      <c r="BS13" s="7">
        <f>SUM(BS4:BS12)</f>
        <v>0</v>
      </c>
      <c r="BT13" s="7">
        <f>SUM(BT3:BT12)</f>
        <v>0</v>
      </c>
      <c r="BU13" s="86">
        <f>SUM(BU4:BU12)</f>
        <v>0</v>
      </c>
      <c r="BV13" s="86">
        <f>SUM(BV4:BV12)</f>
        <v>0</v>
      </c>
    </row>
    <row r="14" spans="1:74" ht="36.75" thickTop="1" thickBot="1">
      <c r="A14" s="38"/>
      <c r="B14" s="88" t="s">
        <v>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9" t="s">
        <v>1</v>
      </c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39"/>
      <c r="BO14" s="39"/>
      <c r="BP14" s="39"/>
      <c r="BQ14" s="39"/>
      <c r="BR14" s="39"/>
      <c r="BS14" s="39"/>
      <c r="BT14" s="40"/>
      <c r="BU14" s="81"/>
      <c r="BV14" s="81"/>
    </row>
    <row r="15" spans="1:74" ht="31.5" thickTop="1" thickBot="1">
      <c r="A15" s="54"/>
      <c r="B15" s="55">
        <v>1</v>
      </c>
      <c r="C15" s="55">
        <v>2</v>
      </c>
      <c r="D15" s="55">
        <v>3</v>
      </c>
      <c r="E15" s="55">
        <v>4</v>
      </c>
      <c r="F15" s="55">
        <v>5</v>
      </c>
      <c r="G15" s="55">
        <v>6</v>
      </c>
      <c r="H15" s="55">
        <v>7</v>
      </c>
      <c r="I15" s="55">
        <v>8</v>
      </c>
      <c r="J15" s="55">
        <v>9</v>
      </c>
      <c r="K15" s="55">
        <v>10</v>
      </c>
      <c r="L15" s="55">
        <v>11</v>
      </c>
      <c r="M15" s="55">
        <v>12</v>
      </c>
      <c r="N15" s="55">
        <v>13</v>
      </c>
      <c r="O15" s="55">
        <v>14</v>
      </c>
      <c r="P15" s="55">
        <v>15</v>
      </c>
      <c r="Q15" s="55">
        <v>16</v>
      </c>
      <c r="R15" s="55">
        <v>17</v>
      </c>
      <c r="S15" s="55">
        <v>18</v>
      </c>
      <c r="T15" s="55">
        <v>19</v>
      </c>
      <c r="U15" s="55">
        <v>20</v>
      </c>
      <c r="V15" s="55">
        <v>21</v>
      </c>
      <c r="W15" s="55">
        <v>22</v>
      </c>
      <c r="X15" s="55">
        <v>23</v>
      </c>
      <c r="Y15" s="55">
        <v>24</v>
      </c>
      <c r="Z15" s="55">
        <v>25</v>
      </c>
      <c r="AA15" s="55">
        <v>26</v>
      </c>
      <c r="AB15" s="55">
        <v>27</v>
      </c>
      <c r="AC15" s="55">
        <v>28</v>
      </c>
      <c r="AD15" s="55">
        <v>29</v>
      </c>
      <c r="AE15" s="55">
        <v>30</v>
      </c>
      <c r="AF15" s="55">
        <v>31</v>
      </c>
      <c r="AG15" s="56" t="s">
        <v>27</v>
      </c>
      <c r="AH15" s="55">
        <v>1</v>
      </c>
      <c r="AI15" s="55">
        <v>2</v>
      </c>
      <c r="AJ15" s="55">
        <v>3</v>
      </c>
      <c r="AK15" s="55">
        <v>4</v>
      </c>
      <c r="AL15" s="55">
        <v>5</v>
      </c>
      <c r="AM15" s="55">
        <v>6</v>
      </c>
      <c r="AN15" s="55">
        <v>7</v>
      </c>
      <c r="AO15" s="55">
        <v>8</v>
      </c>
      <c r="AP15" s="55">
        <v>9</v>
      </c>
      <c r="AQ15" s="55">
        <v>10</v>
      </c>
      <c r="AR15" s="55">
        <v>11</v>
      </c>
      <c r="AS15" s="55">
        <v>12</v>
      </c>
      <c r="AT15" s="55">
        <v>13</v>
      </c>
      <c r="AU15" s="55">
        <v>14</v>
      </c>
      <c r="AV15" s="55">
        <v>15</v>
      </c>
      <c r="AW15" s="55">
        <v>16</v>
      </c>
      <c r="AX15" s="55">
        <v>17</v>
      </c>
      <c r="AY15" s="55">
        <v>18</v>
      </c>
      <c r="AZ15" s="55">
        <v>19</v>
      </c>
      <c r="BA15" s="55">
        <v>20</v>
      </c>
      <c r="BB15" s="55">
        <v>21</v>
      </c>
      <c r="BC15" s="55">
        <v>22</v>
      </c>
      <c r="BD15" s="55">
        <v>23</v>
      </c>
      <c r="BE15" s="55">
        <v>24</v>
      </c>
      <c r="BF15" s="55">
        <v>25</v>
      </c>
      <c r="BG15" s="55">
        <v>26</v>
      </c>
      <c r="BH15" s="55">
        <v>27</v>
      </c>
      <c r="BI15" s="55">
        <v>28</v>
      </c>
      <c r="BJ15" s="55">
        <v>29</v>
      </c>
      <c r="BK15" s="55">
        <v>30</v>
      </c>
      <c r="BL15" s="55">
        <v>31</v>
      </c>
      <c r="BM15" s="65" t="s">
        <v>38</v>
      </c>
      <c r="BN15" s="69" t="s">
        <v>28</v>
      </c>
      <c r="BO15" s="57" t="s">
        <v>29</v>
      </c>
      <c r="BP15" s="58" t="s">
        <v>2</v>
      </c>
      <c r="BQ15" s="59" t="s">
        <v>31</v>
      </c>
      <c r="BR15" s="59" t="s">
        <v>32</v>
      </c>
      <c r="BS15" s="60" t="s">
        <v>42</v>
      </c>
      <c r="BT15" s="60" t="s">
        <v>43</v>
      </c>
      <c r="BU15" s="82" t="s">
        <v>45</v>
      </c>
      <c r="BV15" s="82" t="s">
        <v>46</v>
      </c>
    </row>
    <row r="16" spans="1:74" ht="34.5" thickTop="1" thickBot="1">
      <c r="A16" s="29" t="s">
        <v>8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6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30"/>
      <c r="BN16" s="9"/>
      <c r="BO16" s="9"/>
      <c r="BP16" s="9"/>
      <c r="BQ16" s="9"/>
      <c r="BR16" s="9"/>
      <c r="BS16" s="17"/>
      <c r="BT16" s="17"/>
      <c r="BU16" s="80"/>
      <c r="BV16" s="80"/>
    </row>
    <row r="17" spans="1:74" ht="31.5" thickTop="1" thickBot="1">
      <c r="A17" s="45" t="s">
        <v>18</v>
      </c>
      <c r="B17" s="8">
        <v>1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2</v>
      </c>
      <c r="I17" s="8">
        <v>3</v>
      </c>
      <c r="J17" s="8">
        <v>0</v>
      </c>
      <c r="K17" s="8">
        <v>0</v>
      </c>
      <c r="L17" s="8">
        <v>0</v>
      </c>
      <c r="M17" s="8">
        <v>0</v>
      </c>
      <c r="N17" s="8">
        <v>1</v>
      </c>
      <c r="O17" s="8">
        <v>0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51">
        <f>SUM(B17:AF17)</f>
        <v>7</v>
      </c>
      <c r="AH17" s="11">
        <v>0</v>
      </c>
      <c r="AI17" s="11">
        <v>1</v>
      </c>
      <c r="AJ17" s="11">
        <v>1</v>
      </c>
      <c r="AK17" s="11">
        <v>0</v>
      </c>
      <c r="AL17" s="11">
        <v>1</v>
      </c>
      <c r="AM17" s="11">
        <v>0</v>
      </c>
      <c r="AN17" s="11">
        <v>2</v>
      </c>
      <c r="AO17" s="11">
        <v>0</v>
      </c>
      <c r="AP17" s="11">
        <v>2</v>
      </c>
      <c r="AQ17" s="11">
        <v>1</v>
      </c>
      <c r="AR17" s="11">
        <v>0</v>
      </c>
      <c r="AS17" s="11">
        <v>0</v>
      </c>
      <c r="AT17" s="11">
        <v>0</v>
      </c>
      <c r="AU17" s="11">
        <v>0</v>
      </c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67">
        <v>10</v>
      </c>
      <c r="BN17" s="11"/>
      <c r="BO17" s="11">
        <v>4</v>
      </c>
      <c r="BP17" s="12"/>
      <c r="BQ17" s="11"/>
      <c r="BR17" s="12"/>
      <c r="BS17" s="13"/>
      <c r="BT17" s="13"/>
      <c r="BU17" s="80"/>
      <c r="BV17" s="80"/>
    </row>
    <row r="18" spans="1:74" ht="31.5" thickTop="1" thickBot="1">
      <c r="A18" s="45" t="s">
        <v>19</v>
      </c>
      <c r="B18" s="8">
        <v>0</v>
      </c>
      <c r="C18" s="8">
        <v>4</v>
      </c>
      <c r="D18" s="8">
        <v>0</v>
      </c>
      <c r="E18" s="8">
        <v>0</v>
      </c>
      <c r="F18" s="8">
        <v>0</v>
      </c>
      <c r="G18" s="8">
        <v>0</v>
      </c>
      <c r="H18" s="8">
        <v>1</v>
      </c>
      <c r="I18" s="8">
        <v>0</v>
      </c>
      <c r="J18" s="8">
        <v>4</v>
      </c>
      <c r="K18" s="8">
        <v>4</v>
      </c>
      <c r="L18" s="8">
        <v>0</v>
      </c>
      <c r="M18" s="8">
        <v>0</v>
      </c>
      <c r="N18" s="8">
        <v>0</v>
      </c>
      <c r="O18" s="8">
        <v>0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51">
        <f t="shared" ref="AG18:AG24" si="6">SUM(B18:AF18)</f>
        <v>13</v>
      </c>
      <c r="AH18" s="11">
        <v>0</v>
      </c>
      <c r="AI18" s="11">
        <v>0</v>
      </c>
      <c r="AJ18" s="11">
        <v>1</v>
      </c>
      <c r="AK18" s="11">
        <v>0</v>
      </c>
      <c r="AL18" s="11">
        <v>1</v>
      </c>
      <c r="AM18" s="11">
        <v>0</v>
      </c>
      <c r="AN18" s="11">
        <v>1</v>
      </c>
      <c r="AO18" s="11">
        <v>0</v>
      </c>
      <c r="AP18" s="11">
        <v>1</v>
      </c>
      <c r="AQ18" s="11">
        <v>2</v>
      </c>
      <c r="AR18" s="11">
        <v>0</v>
      </c>
      <c r="AS18" s="11">
        <v>1</v>
      </c>
      <c r="AT18" s="11">
        <v>0</v>
      </c>
      <c r="AU18" s="11">
        <v>0</v>
      </c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I18" s="11"/>
      <c r="BJ18" s="11"/>
      <c r="BK18" s="11"/>
      <c r="BL18" s="11"/>
      <c r="BM18" s="67">
        <f t="shared" ref="BM18:BM24" si="7">SUM(AH18:BL18)</f>
        <v>7</v>
      </c>
      <c r="BN18" s="11"/>
      <c r="BO18" s="11">
        <v>5</v>
      </c>
      <c r="BP18" s="12"/>
      <c r="BQ18" s="11"/>
      <c r="BR18" s="12"/>
      <c r="BS18" s="13"/>
      <c r="BT18" s="13"/>
      <c r="BU18" s="80"/>
      <c r="BV18" s="80"/>
    </row>
    <row r="19" spans="1:74" ht="31.5" thickTop="1" thickBot="1">
      <c r="A19" s="45" t="s">
        <v>20</v>
      </c>
      <c r="B19" s="8">
        <v>0</v>
      </c>
      <c r="C19" s="8">
        <v>0</v>
      </c>
      <c r="D19" s="8">
        <v>2</v>
      </c>
      <c r="E19" s="8">
        <v>0</v>
      </c>
      <c r="F19" s="8">
        <v>0</v>
      </c>
      <c r="G19" s="8">
        <v>0</v>
      </c>
      <c r="H19" s="8">
        <v>2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51">
        <f t="shared" si="6"/>
        <v>4</v>
      </c>
      <c r="AH19" s="11">
        <v>1</v>
      </c>
      <c r="AI19" s="11">
        <v>0</v>
      </c>
      <c r="AJ19" s="11">
        <v>0</v>
      </c>
      <c r="AK19" s="11">
        <v>0</v>
      </c>
      <c r="AL19" s="11">
        <v>1</v>
      </c>
      <c r="AM19" s="11">
        <v>0</v>
      </c>
      <c r="AN19" s="11">
        <v>0</v>
      </c>
      <c r="AO19" s="11">
        <v>0</v>
      </c>
      <c r="AP19" s="11">
        <v>0</v>
      </c>
      <c r="AQ19" s="11">
        <v>1</v>
      </c>
      <c r="AR19" s="11">
        <v>1</v>
      </c>
      <c r="AS19" s="11">
        <v>0</v>
      </c>
      <c r="AT19" s="11">
        <v>0</v>
      </c>
      <c r="AU19" s="11">
        <v>0</v>
      </c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I19" s="11"/>
      <c r="BJ19" s="11"/>
      <c r="BK19" s="11"/>
      <c r="BL19" s="11"/>
      <c r="BM19" s="67">
        <f t="shared" si="7"/>
        <v>4</v>
      </c>
      <c r="BN19" s="11"/>
      <c r="BO19" s="11">
        <v>1</v>
      </c>
      <c r="BP19" s="12"/>
      <c r="BQ19" s="11"/>
      <c r="BR19" s="12"/>
      <c r="BS19" s="13"/>
      <c r="BT19" s="13"/>
      <c r="BU19" s="80"/>
      <c r="BV19" s="80"/>
    </row>
    <row r="20" spans="1:74" ht="31.5" thickTop="1" thickBot="1">
      <c r="A20" s="45" t="s">
        <v>21</v>
      </c>
      <c r="B20" s="8">
        <v>1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3</v>
      </c>
      <c r="I20" s="8">
        <v>0</v>
      </c>
      <c r="J20" s="8">
        <v>0</v>
      </c>
      <c r="K20" s="8">
        <v>0</v>
      </c>
      <c r="L20" s="8">
        <v>2</v>
      </c>
      <c r="M20" s="8">
        <v>0</v>
      </c>
      <c r="N20" s="8">
        <v>0</v>
      </c>
      <c r="O20" s="8">
        <v>0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51">
        <f t="shared" si="6"/>
        <v>6</v>
      </c>
      <c r="AH20" s="11">
        <v>0</v>
      </c>
      <c r="AI20" s="11">
        <v>0</v>
      </c>
      <c r="AJ20" s="11">
        <v>0</v>
      </c>
      <c r="AK20" s="11">
        <v>2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1</v>
      </c>
      <c r="AR20" s="11">
        <v>0</v>
      </c>
      <c r="AS20" s="11">
        <v>0</v>
      </c>
      <c r="AT20" s="11">
        <v>0</v>
      </c>
      <c r="AU20" s="11">
        <v>0</v>
      </c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67">
        <f t="shared" si="7"/>
        <v>3</v>
      </c>
      <c r="BN20" s="11"/>
      <c r="BO20" s="11">
        <v>3</v>
      </c>
      <c r="BP20" s="12"/>
      <c r="BQ20" s="11"/>
      <c r="BR20" s="12"/>
      <c r="BS20" s="13"/>
      <c r="BT20" s="13"/>
      <c r="BU20" s="80"/>
      <c r="BV20" s="80"/>
    </row>
    <row r="21" spans="1:74" ht="31.5" thickTop="1" thickBot="1">
      <c r="A21" s="45" t="s">
        <v>24</v>
      </c>
      <c r="B21" s="8">
        <v>0</v>
      </c>
      <c r="C21" s="8">
        <v>0</v>
      </c>
      <c r="D21" s="8">
        <v>2</v>
      </c>
      <c r="E21" s="8">
        <v>2</v>
      </c>
      <c r="F21" s="8">
        <v>2</v>
      </c>
      <c r="G21" s="8">
        <v>1</v>
      </c>
      <c r="H21" s="8">
        <v>0</v>
      </c>
      <c r="I21" s="8">
        <v>2</v>
      </c>
      <c r="J21" s="8">
        <v>1</v>
      </c>
      <c r="K21" s="8">
        <v>1</v>
      </c>
      <c r="L21" s="8">
        <v>0</v>
      </c>
      <c r="M21" s="8">
        <v>0</v>
      </c>
      <c r="N21" s="8">
        <v>1</v>
      </c>
      <c r="O21" s="8">
        <v>0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51">
        <f t="shared" si="6"/>
        <v>12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2</v>
      </c>
      <c r="AR21" s="11">
        <v>2</v>
      </c>
      <c r="AS21" s="11">
        <v>0</v>
      </c>
      <c r="AT21" s="11">
        <v>0</v>
      </c>
      <c r="AU21" s="11">
        <v>0</v>
      </c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67">
        <v>5</v>
      </c>
      <c r="BN21" s="11"/>
      <c r="BO21" s="11">
        <v>6</v>
      </c>
      <c r="BP21" s="12"/>
      <c r="BQ21" s="11"/>
      <c r="BR21" s="12"/>
      <c r="BS21" s="13"/>
      <c r="BT21" s="13"/>
      <c r="BU21" s="80"/>
      <c r="BV21" s="80"/>
    </row>
    <row r="22" spans="1:74" ht="31.5" thickTop="1" thickBot="1">
      <c r="A22" s="45" t="s">
        <v>36</v>
      </c>
      <c r="B22" s="8">
        <v>2</v>
      </c>
      <c r="C22" s="8">
        <v>0</v>
      </c>
      <c r="D22" s="8">
        <v>0</v>
      </c>
      <c r="E22" s="8">
        <v>0</v>
      </c>
      <c r="F22" s="8">
        <v>2</v>
      </c>
      <c r="G22" s="8">
        <v>1</v>
      </c>
      <c r="H22" s="8">
        <v>2</v>
      </c>
      <c r="I22" s="8">
        <v>1</v>
      </c>
      <c r="J22" s="8">
        <v>1</v>
      </c>
      <c r="K22" s="8">
        <v>1</v>
      </c>
      <c r="L22" s="8">
        <v>0</v>
      </c>
      <c r="M22" s="8">
        <v>0</v>
      </c>
      <c r="N22" s="8">
        <v>0</v>
      </c>
      <c r="O22" s="8">
        <v>0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51">
        <f t="shared" si="6"/>
        <v>10</v>
      </c>
      <c r="AH22" s="11">
        <v>0</v>
      </c>
      <c r="AI22" s="11">
        <v>0</v>
      </c>
      <c r="AJ22" s="11">
        <v>1</v>
      </c>
      <c r="AK22" s="11">
        <v>0</v>
      </c>
      <c r="AL22" s="11">
        <v>0</v>
      </c>
      <c r="AM22" s="11">
        <v>0</v>
      </c>
      <c r="AN22" s="11">
        <v>1</v>
      </c>
      <c r="AO22" s="11">
        <v>0</v>
      </c>
      <c r="AP22" s="11">
        <v>0</v>
      </c>
      <c r="AQ22" s="11">
        <v>1</v>
      </c>
      <c r="AR22" s="11">
        <v>1</v>
      </c>
      <c r="AS22" s="11">
        <v>0</v>
      </c>
      <c r="AT22" s="11">
        <v>0</v>
      </c>
      <c r="AU22" s="11">
        <v>0</v>
      </c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67">
        <f t="shared" si="7"/>
        <v>4</v>
      </c>
      <c r="BN22" s="11"/>
      <c r="BO22" s="11">
        <v>3</v>
      </c>
      <c r="BP22" s="12"/>
      <c r="BQ22" s="11"/>
      <c r="BR22" s="12"/>
      <c r="BS22" s="13"/>
      <c r="BT22" s="13"/>
      <c r="BU22" s="80"/>
      <c r="BV22" s="80"/>
    </row>
    <row r="23" spans="1:74" ht="31.5" thickTop="1" thickBot="1">
      <c r="A23" s="45" t="s">
        <v>39</v>
      </c>
      <c r="B23" s="8">
        <v>0</v>
      </c>
      <c r="C23" s="8">
        <v>4</v>
      </c>
      <c r="D23" s="8">
        <v>0</v>
      </c>
      <c r="E23" s="8">
        <v>1</v>
      </c>
      <c r="F23" s="8">
        <v>1</v>
      </c>
      <c r="G23" s="8">
        <v>4</v>
      </c>
      <c r="H23" s="8">
        <v>3</v>
      </c>
      <c r="I23" s="8">
        <v>0</v>
      </c>
      <c r="J23" s="8">
        <v>2</v>
      </c>
      <c r="K23" s="8">
        <v>2</v>
      </c>
      <c r="L23" s="8">
        <v>0</v>
      </c>
      <c r="M23" s="8">
        <v>1</v>
      </c>
      <c r="N23" s="8">
        <v>1</v>
      </c>
      <c r="O23" s="8">
        <v>0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51">
        <f t="shared" si="6"/>
        <v>19</v>
      </c>
      <c r="AH23" s="11">
        <v>1</v>
      </c>
      <c r="AI23" s="11">
        <v>0</v>
      </c>
      <c r="AJ23" s="11">
        <v>0</v>
      </c>
      <c r="AK23" s="11">
        <v>0</v>
      </c>
      <c r="AL23" s="11">
        <v>2</v>
      </c>
      <c r="AM23" s="11">
        <v>0</v>
      </c>
      <c r="AN23" s="11">
        <v>2</v>
      </c>
      <c r="AO23" s="11">
        <v>1</v>
      </c>
      <c r="AP23" s="11">
        <v>0</v>
      </c>
      <c r="AQ23" s="11">
        <v>0</v>
      </c>
      <c r="AR23" s="11">
        <v>1</v>
      </c>
      <c r="AS23" s="11">
        <v>0</v>
      </c>
      <c r="AT23" s="11">
        <v>0</v>
      </c>
      <c r="AU23" s="11">
        <v>0</v>
      </c>
      <c r="AV23" s="11"/>
      <c r="AW23" s="11"/>
      <c r="AX23" s="11" t="s">
        <v>38</v>
      </c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67">
        <v>8</v>
      </c>
      <c r="BN23" s="11"/>
      <c r="BO23" s="11">
        <v>6</v>
      </c>
      <c r="BP23" s="12"/>
      <c r="BQ23" s="11"/>
      <c r="BR23" s="12"/>
      <c r="BS23" s="13"/>
      <c r="BT23" s="13"/>
      <c r="BU23" s="80"/>
      <c r="BV23" s="80"/>
    </row>
    <row r="24" spans="1:74" ht="31.5" thickTop="1" thickBot="1">
      <c r="A24" s="45" t="s">
        <v>40</v>
      </c>
      <c r="B24" s="8">
        <v>0</v>
      </c>
      <c r="C24" s="8">
        <v>0</v>
      </c>
      <c r="D24" s="8">
        <v>0</v>
      </c>
      <c r="E24" s="8">
        <v>1</v>
      </c>
      <c r="F24" s="8">
        <v>0</v>
      </c>
      <c r="G24" s="8">
        <v>1</v>
      </c>
      <c r="H24" s="8">
        <v>0</v>
      </c>
      <c r="I24" s="8">
        <v>0</v>
      </c>
      <c r="J24" s="8">
        <v>4</v>
      </c>
      <c r="K24" s="8">
        <v>2</v>
      </c>
      <c r="L24" s="8">
        <v>0</v>
      </c>
      <c r="M24" s="8">
        <v>2</v>
      </c>
      <c r="N24" s="8">
        <v>0</v>
      </c>
      <c r="O24" s="8">
        <v>0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51">
        <f t="shared" si="6"/>
        <v>10</v>
      </c>
      <c r="AH24" s="11">
        <v>0</v>
      </c>
      <c r="AI24" s="11">
        <v>0</v>
      </c>
      <c r="AJ24" s="11">
        <v>2</v>
      </c>
      <c r="AK24" s="11">
        <v>1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67">
        <f t="shared" si="7"/>
        <v>3</v>
      </c>
      <c r="BN24" s="11"/>
      <c r="BO24" s="11">
        <v>3</v>
      </c>
      <c r="BP24" s="12"/>
      <c r="BQ24" s="11"/>
      <c r="BR24" s="12"/>
      <c r="BS24" s="13"/>
      <c r="BT24" s="13"/>
      <c r="BU24" s="80"/>
      <c r="BV24" s="80"/>
    </row>
    <row r="25" spans="1:74" ht="31.5" thickTop="1" thickBot="1">
      <c r="A25" s="14" t="s">
        <v>26</v>
      </c>
      <c r="B25" s="32">
        <f t="shared" ref="B25:BM25" si="8">SUM(B17:B24)</f>
        <v>4</v>
      </c>
      <c r="C25" s="32">
        <f t="shared" si="8"/>
        <v>8</v>
      </c>
      <c r="D25" s="32">
        <f t="shared" si="8"/>
        <v>4</v>
      </c>
      <c r="E25" s="32">
        <f t="shared" si="8"/>
        <v>4</v>
      </c>
      <c r="F25" s="32">
        <f t="shared" si="8"/>
        <v>5</v>
      </c>
      <c r="G25" s="32">
        <f t="shared" si="8"/>
        <v>7</v>
      </c>
      <c r="H25" s="32">
        <f t="shared" si="8"/>
        <v>13</v>
      </c>
      <c r="I25" s="32">
        <f t="shared" si="8"/>
        <v>6</v>
      </c>
      <c r="J25" s="32">
        <f t="shared" si="8"/>
        <v>12</v>
      </c>
      <c r="K25" s="32">
        <f t="shared" si="8"/>
        <v>10</v>
      </c>
      <c r="L25" s="32">
        <f t="shared" si="8"/>
        <v>2</v>
      </c>
      <c r="M25" s="32">
        <f t="shared" si="8"/>
        <v>3</v>
      </c>
      <c r="N25" s="32">
        <f t="shared" si="8"/>
        <v>3</v>
      </c>
      <c r="O25" s="32">
        <f t="shared" si="8"/>
        <v>0</v>
      </c>
      <c r="P25" s="32">
        <f t="shared" si="8"/>
        <v>0</v>
      </c>
      <c r="Q25" s="32">
        <f t="shared" si="8"/>
        <v>0</v>
      </c>
      <c r="R25" s="32">
        <f t="shared" si="8"/>
        <v>0</v>
      </c>
      <c r="S25" s="32">
        <f t="shared" si="8"/>
        <v>0</v>
      </c>
      <c r="T25" s="32">
        <f t="shared" si="8"/>
        <v>0</v>
      </c>
      <c r="U25" s="32">
        <f t="shared" si="8"/>
        <v>0</v>
      </c>
      <c r="V25" s="32">
        <f t="shared" si="8"/>
        <v>0</v>
      </c>
      <c r="W25" s="32">
        <f t="shared" si="8"/>
        <v>0</v>
      </c>
      <c r="X25" s="32">
        <f t="shared" si="8"/>
        <v>0</v>
      </c>
      <c r="Y25" s="32">
        <f t="shared" si="8"/>
        <v>0</v>
      </c>
      <c r="Z25" s="32">
        <f t="shared" si="8"/>
        <v>0</v>
      </c>
      <c r="AA25" s="32">
        <f>SUM(AA17:AA24)</f>
        <v>0</v>
      </c>
      <c r="AB25" s="32">
        <f>SUM(AB17:AB24)</f>
        <v>0</v>
      </c>
      <c r="AC25" s="32">
        <f t="shared" si="8"/>
        <v>0</v>
      </c>
      <c r="AD25" s="32">
        <f t="shared" si="8"/>
        <v>0</v>
      </c>
      <c r="AE25" s="32">
        <f t="shared" si="8"/>
        <v>0</v>
      </c>
      <c r="AF25" s="32">
        <f t="shared" si="8"/>
        <v>0</v>
      </c>
      <c r="AG25" s="32">
        <f t="shared" si="8"/>
        <v>81</v>
      </c>
      <c r="AH25" s="32">
        <f t="shared" si="8"/>
        <v>2</v>
      </c>
      <c r="AI25" s="32">
        <f t="shared" si="8"/>
        <v>1</v>
      </c>
      <c r="AJ25" s="32">
        <f t="shared" si="8"/>
        <v>5</v>
      </c>
      <c r="AK25" s="32">
        <f t="shared" si="8"/>
        <v>3</v>
      </c>
      <c r="AL25" s="32">
        <f t="shared" si="8"/>
        <v>5</v>
      </c>
      <c r="AM25" s="32">
        <f t="shared" si="8"/>
        <v>0</v>
      </c>
      <c r="AN25" s="32">
        <f t="shared" si="8"/>
        <v>6</v>
      </c>
      <c r="AO25" s="32">
        <f t="shared" si="8"/>
        <v>1</v>
      </c>
      <c r="AP25" s="32">
        <f t="shared" si="8"/>
        <v>3</v>
      </c>
      <c r="AQ25" s="32">
        <f t="shared" si="8"/>
        <v>8</v>
      </c>
      <c r="AR25" s="32">
        <f t="shared" si="8"/>
        <v>5</v>
      </c>
      <c r="AS25" s="32">
        <f t="shared" si="8"/>
        <v>1</v>
      </c>
      <c r="AT25" s="32">
        <f t="shared" si="8"/>
        <v>0</v>
      </c>
      <c r="AU25" s="32">
        <f t="shared" si="8"/>
        <v>0</v>
      </c>
      <c r="AV25" s="32">
        <f t="shared" si="8"/>
        <v>0</v>
      </c>
      <c r="AW25" s="32">
        <f t="shared" si="8"/>
        <v>0</v>
      </c>
      <c r="AX25" s="32">
        <f t="shared" si="8"/>
        <v>0</v>
      </c>
      <c r="AY25" s="32">
        <f t="shared" si="8"/>
        <v>0</v>
      </c>
      <c r="AZ25" s="32">
        <f>SUM(AZ17:AZ24)</f>
        <v>0</v>
      </c>
      <c r="BA25" s="32">
        <f t="shared" si="8"/>
        <v>0</v>
      </c>
      <c r="BB25" s="32">
        <f t="shared" si="8"/>
        <v>0</v>
      </c>
      <c r="BC25" s="32">
        <f t="shared" si="8"/>
        <v>0</v>
      </c>
      <c r="BD25" s="32">
        <f t="shared" si="8"/>
        <v>0</v>
      </c>
      <c r="BE25" s="32">
        <f t="shared" si="8"/>
        <v>0</v>
      </c>
      <c r="BF25" s="32">
        <f t="shared" si="8"/>
        <v>0</v>
      </c>
      <c r="BG25" s="32">
        <f t="shared" si="8"/>
        <v>0</v>
      </c>
      <c r="BH25" s="32">
        <f t="shared" si="8"/>
        <v>0</v>
      </c>
      <c r="BI25" s="32">
        <f t="shared" si="8"/>
        <v>0</v>
      </c>
      <c r="BJ25" s="32">
        <v>0</v>
      </c>
      <c r="BK25" s="32">
        <f t="shared" si="8"/>
        <v>0</v>
      </c>
      <c r="BL25" s="32">
        <f t="shared" si="8"/>
        <v>0</v>
      </c>
      <c r="BM25" s="46">
        <f t="shared" si="8"/>
        <v>44</v>
      </c>
      <c r="BN25" s="71">
        <f t="shared" ref="BN25" si="9">(AG25+BM25)</f>
        <v>125</v>
      </c>
      <c r="BO25" s="6">
        <f t="shared" ref="BO25" si="10">SUM(BO17:BO24)</f>
        <v>31</v>
      </c>
      <c r="BP25" s="15">
        <f t="shared" ref="BP25" si="11">(BO25/BN25)</f>
        <v>0.248</v>
      </c>
      <c r="BQ25" s="5">
        <f>SUM(BQ17:BQ24)</f>
        <v>0</v>
      </c>
      <c r="BR25" s="16">
        <f t="shared" ref="BR25" si="12">(BQ25/BN25)</f>
        <v>0</v>
      </c>
      <c r="BS25" s="7">
        <f>SUM(BS17:BS24)</f>
        <v>0</v>
      </c>
      <c r="BT25" s="7">
        <f>SUM(BT17:BT24)</f>
        <v>0</v>
      </c>
      <c r="BU25" s="83">
        <f>SUM(BU17:BU24)</f>
        <v>0</v>
      </c>
      <c r="BV25" s="83">
        <f>SUM(BV17:BV24)</f>
        <v>0</v>
      </c>
    </row>
    <row r="26" spans="1:74" ht="36.75" thickTop="1" thickBot="1">
      <c r="A26" s="38"/>
      <c r="B26" s="88" t="s">
        <v>0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39"/>
      <c r="BO26" s="39"/>
      <c r="BP26" s="39"/>
      <c r="BQ26" s="39"/>
      <c r="BR26" s="39"/>
      <c r="BS26" s="39"/>
      <c r="BT26" s="40"/>
      <c r="BU26" s="81"/>
      <c r="BV26" s="81"/>
    </row>
    <row r="27" spans="1:74" ht="34.5" thickTop="1" thickBot="1">
      <c r="A27" s="34" t="s">
        <v>9</v>
      </c>
      <c r="B27" s="4">
        <v>1</v>
      </c>
      <c r="C27" s="4">
        <v>2</v>
      </c>
      <c r="D27" s="4">
        <v>3</v>
      </c>
      <c r="E27" s="4">
        <v>4</v>
      </c>
      <c r="F27" s="4">
        <v>5</v>
      </c>
      <c r="G27" s="4">
        <v>6</v>
      </c>
      <c r="H27" s="4">
        <v>7</v>
      </c>
      <c r="I27" s="4">
        <v>8</v>
      </c>
      <c r="J27" s="4">
        <v>9</v>
      </c>
      <c r="K27" s="4">
        <v>10</v>
      </c>
      <c r="L27" s="4">
        <v>11</v>
      </c>
      <c r="M27" s="4">
        <v>12</v>
      </c>
      <c r="N27" s="4">
        <v>13</v>
      </c>
      <c r="O27" s="4">
        <v>14</v>
      </c>
      <c r="P27" s="4">
        <v>15</v>
      </c>
      <c r="Q27" s="4">
        <v>16</v>
      </c>
      <c r="R27" s="4">
        <v>17</v>
      </c>
      <c r="S27" s="4">
        <v>18</v>
      </c>
      <c r="T27" s="4">
        <v>19</v>
      </c>
      <c r="U27" s="4">
        <v>20</v>
      </c>
      <c r="V27" s="4">
        <v>21</v>
      </c>
      <c r="W27" s="4">
        <v>22</v>
      </c>
      <c r="X27" s="4">
        <v>23</v>
      </c>
      <c r="Y27" s="4">
        <v>24</v>
      </c>
      <c r="Z27" s="4">
        <v>25</v>
      </c>
      <c r="AA27" s="4">
        <v>26</v>
      </c>
      <c r="AB27" s="4">
        <v>27</v>
      </c>
      <c r="AC27" s="4">
        <v>28</v>
      </c>
      <c r="AD27" s="4">
        <v>29</v>
      </c>
      <c r="AE27" s="4">
        <v>30</v>
      </c>
      <c r="AF27" s="4">
        <v>31</v>
      </c>
      <c r="AG27" s="50" t="s">
        <v>27</v>
      </c>
      <c r="AH27" s="4">
        <v>1</v>
      </c>
      <c r="AI27" s="4">
        <v>2</v>
      </c>
      <c r="AJ27" s="4">
        <v>3</v>
      </c>
      <c r="AK27" s="4">
        <v>4</v>
      </c>
      <c r="AL27" s="4">
        <v>5</v>
      </c>
      <c r="AM27" s="4">
        <v>6</v>
      </c>
      <c r="AN27" s="4">
        <v>7</v>
      </c>
      <c r="AO27" s="4">
        <v>8</v>
      </c>
      <c r="AP27" s="4">
        <v>9</v>
      </c>
      <c r="AQ27" s="4">
        <v>10</v>
      </c>
      <c r="AR27" s="4">
        <v>11</v>
      </c>
      <c r="AS27" s="4">
        <v>12</v>
      </c>
      <c r="AT27" s="4">
        <v>13</v>
      </c>
      <c r="AU27" s="4">
        <v>14</v>
      </c>
      <c r="AV27" s="4">
        <v>15</v>
      </c>
      <c r="AW27" s="4">
        <v>16</v>
      </c>
      <c r="AX27" s="4">
        <v>17</v>
      </c>
      <c r="AY27" s="4">
        <v>18</v>
      </c>
      <c r="AZ27" s="4">
        <v>19</v>
      </c>
      <c r="BA27" s="4">
        <v>20</v>
      </c>
      <c r="BB27" s="4">
        <v>21</v>
      </c>
      <c r="BC27" s="4">
        <v>22</v>
      </c>
      <c r="BD27" s="4">
        <v>23</v>
      </c>
      <c r="BE27" s="4">
        <v>24</v>
      </c>
      <c r="BF27" s="4">
        <v>25</v>
      </c>
      <c r="BG27" s="4">
        <v>26</v>
      </c>
      <c r="BH27" s="4">
        <v>27</v>
      </c>
      <c r="BI27" s="4">
        <v>28</v>
      </c>
      <c r="BJ27" s="4">
        <v>29</v>
      </c>
      <c r="BK27" s="4">
        <v>30</v>
      </c>
      <c r="BL27" s="4">
        <v>31</v>
      </c>
      <c r="BM27" s="68" t="s">
        <v>27</v>
      </c>
      <c r="BN27" s="69" t="s">
        <v>28</v>
      </c>
      <c r="BO27" s="57" t="s">
        <v>29</v>
      </c>
      <c r="BP27" s="58" t="s">
        <v>2</v>
      </c>
      <c r="BQ27" s="59" t="s">
        <v>31</v>
      </c>
      <c r="BR27" s="59" t="s">
        <v>32</v>
      </c>
      <c r="BS27" s="60" t="s">
        <v>42</v>
      </c>
      <c r="BT27" s="60" t="s">
        <v>43</v>
      </c>
      <c r="BU27" s="82" t="s">
        <v>45</v>
      </c>
      <c r="BV27" s="82" t="s">
        <v>46</v>
      </c>
    </row>
    <row r="28" spans="1:74" ht="31.5" thickTop="1" thickBot="1">
      <c r="A28" s="44" t="s">
        <v>10</v>
      </c>
      <c r="B28" s="64">
        <v>1</v>
      </c>
      <c r="C28" s="64">
        <v>1</v>
      </c>
      <c r="D28" s="64">
        <v>1</v>
      </c>
      <c r="E28" s="64">
        <v>0</v>
      </c>
      <c r="F28" s="64">
        <v>1</v>
      </c>
      <c r="G28" s="64">
        <v>0</v>
      </c>
      <c r="H28" s="64">
        <v>0</v>
      </c>
      <c r="I28" s="64">
        <v>1</v>
      </c>
      <c r="J28" s="64">
        <v>0</v>
      </c>
      <c r="K28" s="64">
        <v>0</v>
      </c>
      <c r="L28" s="64">
        <v>0</v>
      </c>
      <c r="M28" s="64">
        <v>2</v>
      </c>
      <c r="N28" s="64">
        <v>0</v>
      </c>
      <c r="O28" s="64">
        <v>0</v>
      </c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51">
        <f>SUM(B28:AF28)</f>
        <v>7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1</v>
      </c>
      <c r="AP28" s="11">
        <v>0</v>
      </c>
      <c r="AQ28" s="11">
        <v>1</v>
      </c>
      <c r="AR28" s="11">
        <v>0</v>
      </c>
      <c r="AS28" s="11">
        <v>0</v>
      </c>
      <c r="AT28" s="11">
        <v>0</v>
      </c>
      <c r="AU28" s="11">
        <v>0</v>
      </c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67">
        <f>SUM(AH28:BL28)</f>
        <v>2</v>
      </c>
      <c r="BN28" s="11"/>
      <c r="BO28" s="9">
        <v>6</v>
      </c>
      <c r="BP28" s="12"/>
      <c r="BQ28" s="11"/>
      <c r="BR28" s="12"/>
      <c r="BS28" s="13"/>
      <c r="BT28" s="13"/>
      <c r="BU28" s="80"/>
      <c r="BV28" s="80"/>
    </row>
    <row r="29" spans="1:74" ht="31.5" thickTop="1" thickBot="1">
      <c r="A29" s="44" t="s">
        <v>11</v>
      </c>
      <c r="B29" s="64">
        <v>1</v>
      </c>
      <c r="C29" s="64">
        <v>0</v>
      </c>
      <c r="D29" s="64">
        <v>0</v>
      </c>
      <c r="E29" s="64">
        <v>0</v>
      </c>
      <c r="F29" s="64">
        <v>1</v>
      </c>
      <c r="G29" s="64">
        <v>0</v>
      </c>
      <c r="H29" s="64">
        <v>0</v>
      </c>
      <c r="I29" s="64">
        <v>0</v>
      </c>
      <c r="J29" s="64">
        <v>0</v>
      </c>
      <c r="K29" s="64">
        <v>1</v>
      </c>
      <c r="L29" s="64">
        <v>1</v>
      </c>
      <c r="M29" s="64">
        <v>0</v>
      </c>
      <c r="N29" s="64">
        <v>2</v>
      </c>
      <c r="O29" s="64">
        <v>0</v>
      </c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51">
        <f>SUM(B29:AF29)</f>
        <v>6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1</v>
      </c>
      <c r="AR29" s="11">
        <v>0</v>
      </c>
      <c r="AS29" s="11">
        <v>0</v>
      </c>
      <c r="AT29" s="11">
        <v>0</v>
      </c>
      <c r="AU29" s="11">
        <v>0</v>
      </c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67">
        <v>3</v>
      </c>
      <c r="BN29" s="11"/>
      <c r="BO29" s="11">
        <v>7</v>
      </c>
      <c r="BP29" s="12"/>
      <c r="BQ29" s="11"/>
      <c r="BR29" s="12"/>
      <c r="BS29" s="13"/>
      <c r="BT29" s="13"/>
      <c r="BU29" s="80"/>
      <c r="BV29" s="80"/>
    </row>
    <row r="30" spans="1:74" ht="31.5" thickTop="1" thickBot="1">
      <c r="A30" s="44" t="s">
        <v>12</v>
      </c>
      <c r="B30" s="64">
        <v>0</v>
      </c>
      <c r="C30" s="64">
        <v>0</v>
      </c>
      <c r="D30" s="64">
        <v>0</v>
      </c>
      <c r="E30" s="64">
        <v>0</v>
      </c>
      <c r="F30" s="64">
        <v>0</v>
      </c>
      <c r="G30" s="64">
        <v>3</v>
      </c>
      <c r="H30" s="64">
        <v>0</v>
      </c>
      <c r="I30" s="64">
        <v>0</v>
      </c>
      <c r="J30" s="64">
        <v>3</v>
      </c>
      <c r="K30" s="64">
        <v>1</v>
      </c>
      <c r="L30" s="64">
        <v>1</v>
      </c>
      <c r="M30" s="64">
        <v>0</v>
      </c>
      <c r="N30" s="64">
        <v>0</v>
      </c>
      <c r="O30" s="64">
        <v>0</v>
      </c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>
        <v>0</v>
      </c>
      <c r="AG30" s="51">
        <f t="shared" ref="AG30:AG36" si="13">SUM(B30:AF30)</f>
        <v>8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1</v>
      </c>
      <c r="AO30" s="11">
        <v>0</v>
      </c>
      <c r="AP30" s="11">
        <v>0</v>
      </c>
      <c r="AQ30" s="11">
        <v>0</v>
      </c>
      <c r="AR30" s="11">
        <v>1</v>
      </c>
      <c r="AS30" s="11">
        <v>0</v>
      </c>
      <c r="AT30" s="11">
        <v>0</v>
      </c>
      <c r="AU30" s="11">
        <v>0</v>
      </c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67">
        <v>4</v>
      </c>
      <c r="BN30" s="11"/>
      <c r="BO30" s="11">
        <v>4</v>
      </c>
      <c r="BP30" s="12"/>
      <c r="BQ30" s="11"/>
      <c r="BR30" s="12"/>
      <c r="BS30" s="13"/>
      <c r="BT30" s="13"/>
      <c r="BU30" s="80"/>
      <c r="BV30" s="80"/>
    </row>
    <row r="31" spans="1:74" ht="31.5" thickTop="1" thickBot="1">
      <c r="A31" s="44" t="s">
        <v>13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1</v>
      </c>
      <c r="J31" s="64">
        <v>0</v>
      </c>
      <c r="K31" s="64">
        <v>2</v>
      </c>
      <c r="L31" s="64">
        <v>2</v>
      </c>
      <c r="M31" s="64">
        <v>1</v>
      </c>
      <c r="N31" s="64">
        <v>1</v>
      </c>
      <c r="O31" s="64">
        <v>3</v>
      </c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51">
        <f t="shared" si="13"/>
        <v>10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67">
        <v>1</v>
      </c>
      <c r="BN31" s="11"/>
      <c r="BO31" s="11">
        <v>1</v>
      </c>
      <c r="BP31" s="12"/>
      <c r="BQ31" s="11"/>
      <c r="BR31" s="12"/>
      <c r="BS31" s="13"/>
      <c r="BT31" s="13"/>
      <c r="BU31" s="80"/>
      <c r="BV31" s="80"/>
    </row>
    <row r="32" spans="1:74" ht="31.5" thickTop="1" thickBot="1">
      <c r="A32" s="44" t="s">
        <v>14</v>
      </c>
      <c r="B32" s="64">
        <v>2</v>
      </c>
      <c r="C32" s="64">
        <v>0</v>
      </c>
      <c r="D32" s="64">
        <v>0</v>
      </c>
      <c r="E32" s="64">
        <v>0</v>
      </c>
      <c r="F32" s="64">
        <v>2</v>
      </c>
      <c r="G32" s="64">
        <v>0</v>
      </c>
      <c r="H32" s="64">
        <v>0</v>
      </c>
      <c r="I32" s="64">
        <v>1</v>
      </c>
      <c r="J32" s="64">
        <v>0</v>
      </c>
      <c r="K32" s="64">
        <v>0</v>
      </c>
      <c r="L32" s="64">
        <v>0</v>
      </c>
      <c r="M32" s="64">
        <v>0</v>
      </c>
      <c r="N32" s="64">
        <v>3</v>
      </c>
      <c r="O32" s="64">
        <v>4</v>
      </c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51">
        <f t="shared" si="13"/>
        <v>12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1</v>
      </c>
      <c r="AQ32" s="11">
        <v>2</v>
      </c>
      <c r="AR32" s="11">
        <v>0</v>
      </c>
      <c r="AS32" s="11">
        <v>0</v>
      </c>
      <c r="AT32" s="11">
        <v>0</v>
      </c>
      <c r="AU32" s="11">
        <v>0</v>
      </c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67">
        <v>9</v>
      </c>
      <c r="BN32" s="11"/>
      <c r="BO32" s="11">
        <v>7</v>
      </c>
      <c r="BP32" s="12"/>
      <c r="BQ32" s="11"/>
      <c r="BR32" s="12"/>
      <c r="BS32" s="13"/>
      <c r="BT32" s="13"/>
      <c r="BU32" s="80"/>
      <c r="BV32" s="80"/>
    </row>
    <row r="33" spans="1:74" ht="31.5" thickTop="1" thickBot="1">
      <c r="A33" s="44" t="s">
        <v>22</v>
      </c>
      <c r="B33" s="64">
        <v>2</v>
      </c>
      <c r="C33" s="64">
        <v>0</v>
      </c>
      <c r="D33" s="64">
        <v>1</v>
      </c>
      <c r="E33" s="64">
        <v>0</v>
      </c>
      <c r="F33" s="64">
        <v>1</v>
      </c>
      <c r="G33" s="64">
        <v>0</v>
      </c>
      <c r="H33" s="64">
        <v>0</v>
      </c>
      <c r="I33" s="64">
        <v>0</v>
      </c>
      <c r="J33" s="64">
        <v>1</v>
      </c>
      <c r="K33" s="64">
        <v>1</v>
      </c>
      <c r="L33" s="64">
        <v>1</v>
      </c>
      <c r="M33" s="64">
        <v>0</v>
      </c>
      <c r="N33" s="64">
        <v>0</v>
      </c>
      <c r="O33" s="64">
        <v>0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51">
        <f t="shared" si="13"/>
        <v>7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2</v>
      </c>
      <c r="AR33" s="11">
        <v>1</v>
      </c>
      <c r="AS33" s="11">
        <v>0</v>
      </c>
      <c r="AT33" s="11">
        <v>0</v>
      </c>
      <c r="AU33" s="11">
        <v>0</v>
      </c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67">
        <f t="shared" ref="BM29:BM35" si="14">SUM(AH33:BL33)</f>
        <v>3</v>
      </c>
      <c r="BN33" s="11"/>
      <c r="BO33" s="11">
        <v>4</v>
      </c>
      <c r="BP33" s="12"/>
      <c r="BQ33" s="11"/>
      <c r="BR33" s="12"/>
      <c r="BS33" s="13"/>
      <c r="BT33" s="13"/>
      <c r="BU33" s="80"/>
      <c r="BV33" s="84"/>
    </row>
    <row r="34" spans="1:74" ht="31.5" thickTop="1" thickBot="1">
      <c r="A34" s="44" t="s">
        <v>30</v>
      </c>
      <c r="B34" s="64">
        <v>0</v>
      </c>
      <c r="C34" s="64">
        <v>4</v>
      </c>
      <c r="D34" s="64">
        <v>0</v>
      </c>
      <c r="E34" s="64">
        <v>0</v>
      </c>
      <c r="F34" s="64">
        <v>0</v>
      </c>
      <c r="G34" s="64">
        <v>2</v>
      </c>
      <c r="H34" s="64">
        <v>0</v>
      </c>
      <c r="I34" s="64">
        <v>3</v>
      </c>
      <c r="J34" s="64">
        <v>0</v>
      </c>
      <c r="K34" s="64">
        <v>1</v>
      </c>
      <c r="L34" s="64">
        <v>1</v>
      </c>
      <c r="M34" s="64">
        <v>0</v>
      </c>
      <c r="N34" s="64">
        <v>0</v>
      </c>
      <c r="O34" s="64">
        <v>2</v>
      </c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51">
        <f t="shared" si="13"/>
        <v>13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2</v>
      </c>
      <c r="AR34" s="11">
        <v>0</v>
      </c>
      <c r="AS34" s="11">
        <v>2</v>
      </c>
      <c r="AT34" s="11">
        <v>1</v>
      </c>
      <c r="AU34" s="11">
        <v>0</v>
      </c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67">
        <v>6</v>
      </c>
      <c r="BN34" s="11"/>
      <c r="BO34" s="11">
        <v>4</v>
      </c>
      <c r="BP34" s="12"/>
      <c r="BQ34" s="11"/>
      <c r="BR34" s="12"/>
      <c r="BS34" s="13"/>
      <c r="BT34" s="13"/>
      <c r="BU34" s="80"/>
      <c r="BV34" s="80"/>
    </row>
    <row r="35" spans="1:74" ht="31.5" thickTop="1" thickBot="1">
      <c r="A35" s="44" t="s">
        <v>37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51">
        <f t="shared" si="13"/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67">
        <f t="shared" si="14"/>
        <v>0</v>
      </c>
      <c r="BN35" s="11"/>
      <c r="BO35" s="11">
        <v>0</v>
      </c>
      <c r="BP35" s="12"/>
      <c r="BQ35" s="11"/>
      <c r="BR35" s="12"/>
      <c r="BS35" s="13"/>
      <c r="BT35" s="13"/>
      <c r="BU35" s="80"/>
      <c r="BV35" s="80"/>
    </row>
    <row r="36" spans="1:74" ht="31.5" thickTop="1" thickBot="1">
      <c r="A36" s="14" t="s">
        <v>26</v>
      </c>
      <c r="B36" s="32">
        <f t="shared" ref="B36:BM36" si="15">SUM(B28:B35)</f>
        <v>6</v>
      </c>
      <c r="C36" s="32">
        <f t="shared" si="15"/>
        <v>5</v>
      </c>
      <c r="D36" s="32">
        <f t="shared" si="15"/>
        <v>2</v>
      </c>
      <c r="E36" s="32">
        <f t="shared" si="15"/>
        <v>0</v>
      </c>
      <c r="F36" s="32">
        <f t="shared" si="15"/>
        <v>5</v>
      </c>
      <c r="G36" s="32">
        <f t="shared" si="15"/>
        <v>5</v>
      </c>
      <c r="H36" s="32">
        <f t="shared" si="15"/>
        <v>0</v>
      </c>
      <c r="I36" s="32">
        <f t="shared" si="15"/>
        <v>6</v>
      </c>
      <c r="J36" s="32">
        <f t="shared" si="15"/>
        <v>4</v>
      </c>
      <c r="K36" s="32">
        <f t="shared" si="15"/>
        <v>6</v>
      </c>
      <c r="L36" s="32">
        <f t="shared" si="15"/>
        <v>6</v>
      </c>
      <c r="M36" s="32">
        <f t="shared" si="15"/>
        <v>3</v>
      </c>
      <c r="N36" s="32">
        <f t="shared" si="15"/>
        <v>6</v>
      </c>
      <c r="O36" s="32">
        <f t="shared" si="15"/>
        <v>9</v>
      </c>
      <c r="P36" s="32">
        <f t="shared" si="15"/>
        <v>0</v>
      </c>
      <c r="Q36" s="32">
        <f t="shared" si="15"/>
        <v>0</v>
      </c>
      <c r="R36" s="32">
        <f t="shared" si="15"/>
        <v>0</v>
      </c>
      <c r="S36" s="32">
        <f t="shared" si="15"/>
        <v>0</v>
      </c>
      <c r="T36" s="32">
        <f t="shared" si="15"/>
        <v>0</v>
      </c>
      <c r="U36" s="32">
        <f t="shared" si="15"/>
        <v>0</v>
      </c>
      <c r="V36" s="32">
        <f t="shared" si="15"/>
        <v>0</v>
      </c>
      <c r="W36" s="32">
        <f t="shared" si="15"/>
        <v>0</v>
      </c>
      <c r="X36" s="32">
        <f t="shared" si="15"/>
        <v>0</v>
      </c>
      <c r="Y36" s="32">
        <f t="shared" si="15"/>
        <v>0</v>
      </c>
      <c r="Z36" s="32">
        <f t="shared" si="15"/>
        <v>0</v>
      </c>
      <c r="AA36" s="32">
        <f t="shared" si="15"/>
        <v>0</v>
      </c>
      <c r="AB36" s="32">
        <f t="shared" si="15"/>
        <v>0</v>
      </c>
      <c r="AC36" s="32">
        <f t="shared" si="15"/>
        <v>0</v>
      </c>
      <c r="AD36" s="32">
        <f t="shared" si="15"/>
        <v>0</v>
      </c>
      <c r="AE36" s="32">
        <f t="shared" si="15"/>
        <v>0</v>
      </c>
      <c r="AF36" s="32">
        <f t="shared" si="15"/>
        <v>0</v>
      </c>
      <c r="AG36" s="27">
        <f t="shared" si="13"/>
        <v>63</v>
      </c>
      <c r="AH36" s="32">
        <f t="shared" si="15"/>
        <v>0</v>
      </c>
      <c r="AI36" s="32">
        <f t="shared" si="15"/>
        <v>0</v>
      </c>
      <c r="AJ36" s="32">
        <f t="shared" si="15"/>
        <v>0</v>
      </c>
      <c r="AK36" s="32">
        <f t="shared" si="15"/>
        <v>0</v>
      </c>
      <c r="AL36" s="32">
        <f t="shared" si="15"/>
        <v>0</v>
      </c>
      <c r="AM36" s="32">
        <f t="shared" si="15"/>
        <v>0</v>
      </c>
      <c r="AN36" s="32">
        <f t="shared" si="15"/>
        <v>1</v>
      </c>
      <c r="AO36" s="32">
        <f t="shared" si="15"/>
        <v>1</v>
      </c>
      <c r="AP36" s="32">
        <f t="shared" si="15"/>
        <v>1</v>
      </c>
      <c r="AQ36" s="32">
        <f t="shared" si="15"/>
        <v>8</v>
      </c>
      <c r="AR36" s="32">
        <f t="shared" si="15"/>
        <v>2</v>
      </c>
      <c r="AS36" s="32">
        <f t="shared" si="15"/>
        <v>2</v>
      </c>
      <c r="AT36" s="32">
        <f t="shared" si="15"/>
        <v>1</v>
      </c>
      <c r="AU36" s="32">
        <f t="shared" si="15"/>
        <v>0</v>
      </c>
      <c r="AV36" s="32">
        <f t="shared" si="15"/>
        <v>0</v>
      </c>
      <c r="AW36" s="32">
        <f t="shared" si="15"/>
        <v>0</v>
      </c>
      <c r="AX36" s="32">
        <f t="shared" si="15"/>
        <v>0</v>
      </c>
      <c r="AY36" s="32">
        <f t="shared" si="15"/>
        <v>0</v>
      </c>
      <c r="AZ36" s="32">
        <f t="shared" si="15"/>
        <v>0</v>
      </c>
      <c r="BA36" s="32">
        <f t="shared" si="15"/>
        <v>0</v>
      </c>
      <c r="BB36" s="32">
        <f t="shared" si="15"/>
        <v>0</v>
      </c>
      <c r="BC36" s="32">
        <f t="shared" si="15"/>
        <v>0</v>
      </c>
      <c r="BD36" s="32">
        <f t="shared" si="15"/>
        <v>0</v>
      </c>
      <c r="BE36" s="32">
        <f t="shared" si="15"/>
        <v>0</v>
      </c>
      <c r="BF36" s="32">
        <f t="shared" si="15"/>
        <v>0</v>
      </c>
      <c r="BG36" s="32">
        <f t="shared" si="15"/>
        <v>0</v>
      </c>
      <c r="BH36" s="32">
        <f t="shared" si="15"/>
        <v>0</v>
      </c>
      <c r="BI36" s="32">
        <f t="shared" si="15"/>
        <v>0</v>
      </c>
      <c r="BJ36" s="32">
        <f t="shared" si="15"/>
        <v>0</v>
      </c>
      <c r="BK36" s="32">
        <f>BB25</f>
        <v>0</v>
      </c>
      <c r="BL36" s="32">
        <f t="shared" si="15"/>
        <v>0</v>
      </c>
      <c r="BM36" s="46">
        <f t="shared" si="15"/>
        <v>28</v>
      </c>
      <c r="BN36" s="71">
        <f t="shared" ref="BN36" si="16">(AG36+BM36)</f>
        <v>91</v>
      </c>
      <c r="BO36" s="71">
        <f>SUM(BO28:BO35)</f>
        <v>33</v>
      </c>
      <c r="BP36" s="72">
        <f>(BO36/BN36)</f>
        <v>0.36263736263736263</v>
      </c>
      <c r="BQ36" s="5">
        <f>SUM(BQ28:BQ35)</f>
        <v>0</v>
      </c>
      <c r="BR36" s="16">
        <f>(BQ36/BN36)</f>
        <v>0</v>
      </c>
      <c r="BS36" s="7">
        <f>SUM(BS28:BS35)</f>
        <v>0</v>
      </c>
      <c r="BT36" s="7">
        <f>SUM(BT28:BT35)</f>
        <v>0</v>
      </c>
      <c r="BU36" s="83">
        <f>SUM(BU28:BU35)</f>
        <v>0</v>
      </c>
      <c r="BV36" s="83">
        <f>SUM(BV28:BV35)</f>
        <v>0</v>
      </c>
    </row>
    <row r="37" spans="1:74" ht="31.5" thickTop="1" thickBot="1">
      <c r="A37" s="49" t="s">
        <v>25</v>
      </c>
      <c r="B37" s="47">
        <f t="shared" ref="B37:BM37" si="17">SUM(B36+B25+B13)</f>
        <v>12</v>
      </c>
      <c r="C37" s="47">
        <f t="shared" si="17"/>
        <v>17</v>
      </c>
      <c r="D37" s="47">
        <f t="shared" si="17"/>
        <v>9</v>
      </c>
      <c r="E37" s="47">
        <f t="shared" si="17"/>
        <v>10</v>
      </c>
      <c r="F37" s="47">
        <f t="shared" si="17"/>
        <v>13</v>
      </c>
      <c r="G37" s="47">
        <f t="shared" si="17"/>
        <v>19</v>
      </c>
      <c r="H37" s="47">
        <f t="shared" si="17"/>
        <v>13</v>
      </c>
      <c r="I37" s="47">
        <f t="shared" si="17"/>
        <v>20</v>
      </c>
      <c r="J37" s="47">
        <f t="shared" si="17"/>
        <v>19</v>
      </c>
      <c r="K37" s="47">
        <f t="shared" si="17"/>
        <v>19</v>
      </c>
      <c r="L37" s="47">
        <f t="shared" si="17"/>
        <v>12</v>
      </c>
      <c r="M37" s="47">
        <f t="shared" si="17"/>
        <v>14</v>
      </c>
      <c r="N37" s="47">
        <f t="shared" si="17"/>
        <v>14</v>
      </c>
      <c r="O37" s="47">
        <f t="shared" si="17"/>
        <v>9</v>
      </c>
      <c r="P37" s="47">
        <f t="shared" si="17"/>
        <v>0</v>
      </c>
      <c r="Q37" s="47">
        <f t="shared" si="17"/>
        <v>0</v>
      </c>
      <c r="R37" s="47">
        <f t="shared" si="17"/>
        <v>0</v>
      </c>
      <c r="S37" s="47">
        <f t="shared" si="17"/>
        <v>0</v>
      </c>
      <c r="T37" s="47">
        <f t="shared" si="17"/>
        <v>0</v>
      </c>
      <c r="U37" s="47">
        <f t="shared" si="17"/>
        <v>0</v>
      </c>
      <c r="V37" s="47">
        <f t="shared" si="17"/>
        <v>0</v>
      </c>
      <c r="W37" s="47">
        <f t="shared" si="17"/>
        <v>0</v>
      </c>
      <c r="X37" s="47">
        <f t="shared" si="17"/>
        <v>0</v>
      </c>
      <c r="Y37" s="47">
        <f t="shared" si="17"/>
        <v>0</v>
      </c>
      <c r="Z37" s="47">
        <f t="shared" si="17"/>
        <v>0</v>
      </c>
      <c r="AA37" s="47">
        <f t="shared" si="17"/>
        <v>0</v>
      </c>
      <c r="AB37" s="47" t="e">
        <f t="shared" ca="1" si="17"/>
        <v>#REF!</v>
      </c>
      <c r="AC37" s="47">
        <f t="shared" si="17"/>
        <v>0</v>
      </c>
      <c r="AD37" s="47">
        <f t="shared" si="17"/>
        <v>0</v>
      </c>
      <c r="AE37" s="47">
        <f t="shared" si="17"/>
        <v>0</v>
      </c>
      <c r="AF37" s="47">
        <f t="shared" si="17"/>
        <v>0</v>
      </c>
      <c r="AG37" s="47">
        <f t="shared" si="17"/>
        <v>200</v>
      </c>
      <c r="AH37" s="47">
        <f t="shared" si="17"/>
        <v>4</v>
      </c>
      <c r="AI37" s="47">
        <f t="shared" si="17"/>
        <v>3</v>
      </c>
      <c r="AJ37" s="47">
        <f t="shared" si="17"/>
        <v>5</v>
      </c>
      <c r="AK37" s="47" t="s">
        <v>47</v>
      </c>
      <c r="AL37" s="47">
        <f t="shared" si="17"/>
        <v>5</v>
      </c>
      <c r="AM37" s="47">
        <f t="shared" si="17"/>
        <v>0</v>
      </c>
      <c r="AN37" s="47">
        <f t="shared" si="17"/>
        <v>7</v>
      </c>
      <c r="AO37" s="47">
        <f t="shared" si="17"/>
        <v>12</v>
      </c>
      <c r="AP37" s="47">
        <f t="shared" si="17"/>
        <v>9</v>
      </c>
      <c r="AQ37" s="47">
        <f t="shared" si="17"/>
        <v>27</v>
      </c>
      <c r="AR37" s="47">
        <f t="shared" si="17"/>
        <v>11</v>
      </c>
      <c r="AS37" s="47">
        <f t="shared" si="17"/>
        <v>5</v>
      </c>
      <c r="AT37" s="47">
        <f t="shared" si="17"/>
        <v>1</v>
      </c>
      <c r="AU37" s="47">
        <f t="shared" si="17"/>
        <v>0</v>
      </c>
      <c r="AV37" s="47">
        <f t="shared" si="17"/>
        <v>0</v>
      </c>
      <c r="AW37" s="47">
        <f t="shared" si="17"/>
        <v>0</v>
      </c>
      <c r="AX37" s="47">
        <f t="shared" si="17"/>
        <v>0</v>
      </c>
      <c r="AY37" s="47">
        <f t="shared" si="17"/>
        <v>0</v>
      </c>
      <c r="AZ37" s="47">
        <f t="shared" si="17"/>
        <v>0</v>
      </c>
      <c r="BA37" s="47">
        <f t="shared" si="17"/>
        <v>0</v>
      </c>
      <c r="BB37" s="47">
        <f t="shared" si="17"/>
        <v>0</v>
      </c>
      <c r="BC37" s="47">
        <f t="shared" si="17"/>
        <v>0</v>
      </c>
      <c r="BD37" s="47">
        <f t="shared" si="17"/>
        <v>0</v>
      </c>
      <c r="BE37" s="47">
        <f t="shared" si="17"/>
        <v>0</v>
      </c>
      <c r="BF37" s="47">
        <f t="shared" si="17"/>
        <v>0</v>
      </c>
      <c r="BG37" s="47">
        <f t="shared" si="17"/>
        <v>0</v>
      </c>
      <c r="BH37" s="47">
        <f t="shared" si="17"/>
        <v>0</v>
      </c>
      <c r="BI37" s="47">
        <f t="shared" si="17"/>
        <v>0</v>
      </c>
      <c r="BJ37" s="47">
        <f t="shared" si="17"/>
        <v>0</v>
      </c>
      <c r="BK37" s="47">
        <f t="shared" si="17"/>
        <v>0</v>
      </c>
      <c r="BL37" s="47">
        <f t="shared" si="17"/>
        <v>0</v>
      </c>
      <c r="BM37" s="47">
        <f t="shared" si="17"/>
        <v>110</v>
      </c>
      <c r="BN37" s="47">
        <f t="shared" ref="BN37:BO37" si="18">SUM(BN36+BN25+BN13)</f>
        <v>310</v>
      </c>
      <c r="BO37" s="47">
        <f t="shared" si="18"/>
        <v>96</v>
      </c>
      <c r="BP37" s="48">
        <f>(BP36+BP25+BP13)</f>
        <v>0.95106289455225634</v>
      </c>
      <c r="BQ37" s="47">
        <f t="shared" ref="BQ37:BV37" si="19">SUM(BQ36+BQ25+BQ13)</f>
        <v>0</v>
      </c>
      <c r="BR37" s="70">
        <f t="shared" si="19"/>
        <v>0</v>
      </c>
      <c r="BS37" s="47">
        <f t="shared" si="19"/>
        <v>0</v>
      </c>
      <c r="BT37" s="47">
        <f t="shared" si="19"/>
        <v>0</v>
      </c>
      <c r="BU37" s="87">
        <f t="shared" si="19"/>
        <v>0</v>
      </c>
      <c r="BV37" s="87">
        <f t="shared" si="19"/>
        <v>0</v>
      </c>
    </row>
    <row r="38" spans="1:74" ht="30.75" thickTop="1">
      <c r="A38" s="1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9"/>
      <c r="BO38" s="20"/>
      <c r="BP38" s="20"/>
      <c r="BQ38" s="21"/>
      <c r="BR38" s="21"/>
    </row>
    <row r="39" spans="1:74" ht="26.25">
      <c r="BN39" s="19"/>
      <c r="BO39" s="23"/>
      <c r="BP39" s="23"/>
      <c r="BQ39" s="24"/>
      <c r="BR39" s="24"/>
    </row>
    <row r="40" spans="1:74" ht="25.5">
      <c r="BN40" s="25"/>
      <c r="BO40" s="20"/>
      <c r="BP40" s="20"/>
      <c r="BQ40" s="24"/>
      <c r="BR40" s="24"/>
    </row>
    <row r="41" spans="1:74" ht="19.5">
      <c r="BN41" s="26"/>
      <c r="BO41" s="25"/>
      <c r="BP41" s="25"/>
      <c r="BQ41" s="24"/>
      <c r="BR41" s="24"/>
    </row>
    <row r="42" spans="1:74" ht="19.5">
      <c r="BN42" s="26"/>
      <c r="BO42" s="25"/>
      <c r="BP42" s="25"/>
      <c r="BQ42" s="25"/>
      <c r="BR42" s="25"/>
    </row>
    <row r="43" spans="1:74">
      <c r="BN43" s="26"/>
      <c r="BO43" s="26"/>
      <c r="BP43" s="26"/>
      <c r="BQ43" s="26"/>
      <c r="BR43" s="26"/>
    </row>
    <row r="49" spans="14:67">
      <c r="N49" s="22" t="s">
        <v>38</v>
      </c>
    </row>
    <row r="62" spans="14:67">
      <c r="BO62" t="s">
        <v>41</v>
      </c>
    </row>
  </sheetData>
  <mergeCells count="6">
    <mergeCell ref="B1:AG1"/>
    <mergeCell ref="AH1:BM1"/>
    <mergeCell ref="B14:AG14"/>
    <mergeCell ref="AH14:BM14"/>
    <mergeCell ref="B26:AG26"/>
    <mergeCell ref="AH26:BM26"/>
  </mergeCells>
  <pageMargins left="0.78740157480314998" right="0.78740157480314998" top="1.1814960629921272" bottom="1.1814960629921272" header="0.78740157480314998" footer="0.78740157480314998"/>
  <pageSetup fitToWidth="0" fitToHeight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cols>
    <col min="1" max="256" width="10.75" customWidth="1"/>
    <col min="257" max="257" width="11" customWidth="1"/>
  </cols>
  <sheetData/>
  <pageMargins left="0.78740157480314998" right="0.78740157480314998" top="1.1814960629921272" bottom="1.1814960629921272" header="0.78740157480314998" footer="0.78740157480314998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39765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JULIO2016</vt:lpstr>
      <vt:lpstr>AGOSTO</vt:lpstr>
      <vt:lpstr>Hoja3</vt:lpstr>
      <vt:lpstr>Gráfico1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usuario</cp:lastModifiedBy>
  <cp:revision>188</cp:revision>
  <dcterms:created xsi:type="dcterms:W3CDTF">2016-05-03T13:28:23Z</dcterms:created>
  <dcterms:modified xsi:type="dcterms:W3CDTF">2016-08-16T00:39:21Z</dcterms:modified>
</cp:coreProperties>
</file>