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5480" windowHeight="7365" tabRatio="597" activeTab="1"/>
  </bookViews>
  <sheets>
    <sheet name="Gráfico1" sheetId="4" r:id="rId1"/>
    <sheet name="KPI_1RA_Y_BB_" sheetId="1" r:id="rId2"/>
    <sheet name="Hoja2" sheetId="2" r:id="rId3"/>
    <sheet name="Hoja3" sheetId="3" r:id="rId4"/>
  </sheets>
  <calcPr calcId="125725"/>
</workbook>
</file>

<file path=xl/calcChain.xml><?xml version="1.0" encoding="utf-8"?>
<calcChain xmlns="http://schemas.openxmlformats.org/spreadsheetml/2006/main">
  <c r="AH29" i="1"/>
  <c r="BN35"/>
  <c r="AH35"/>
  <c r="AB25"/>
  <c r="BP37"/>
  <c r="BN20"/>
  <c r="AH36"/>
  <c r="BN11"/>
  <c r="AH11"/>
  <c r="BO35" l="1"/>
  <c r="BQ35" s="1"/>
  <c r="BO11"/>
  <c r="BN5"/>
  <c r="BU37"/>
  <c r="BT37"/>
  <c r="BS35" l="1"/>
  <c r="BS11"/>
  <c r="BQ11"/>
  <c r="BU25"/>
  <c r="BT25"/>
  <c r="BU13" l="1"/>
  <c r="BT13"/>
  <c r="BT38" l="1"/>
  <c r="BU38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C25"/>
  <c r="AD25"/>
  <c r="AE25"/>
  <c r="AF25"/>
  <c r="AG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L37" s="1"/>
  <c r="BD25"/>
  <c r="BE25"/>
  <c r="BF25"/>
  <c r="BG25"/>
  <c r="BH25"/>
  <c r="BI25"/>
  <c r="BJ25"/>
  <c r="BK25"/>
  <c r="BL25"/>
  <c r="BM25"/>
  <c r="BP25"/>
  <c r="BR25"/>
  <c r="AH34"/>
  <c r="AH33"/>
  <c r="AH32"/>
  <c r="AH31"/>
  <c r="AH30"/>
  <c r="AH28"/>
  <c r="BN36"/>
  <c r="BN34"/>
  <c r="BN33"/>
  <c r="BN32"/>
  <c r="BN31"/>
  <c r="BN30"/>
  <c r="BN29"/>
  <c r="BN28"/>
  <c r="AG37"/>
  <c r="AG13"/>
  <c r="BM13"/>
  <c r="BM37"/>
  <c r="BN24"/>
  <c r="BN23"/>
  <c r="BN22"/>
  <c r="BN21"/>
  <c r="BN19"/>
  <c r="BN18"/>
  <c r="BN17"/>
  <c r="BN12"/>
  <c r="BN10"/>
  <c r="BN9"/>
  <c r="BN8"/>
  <c r="BN7"/>
  <c r="BN6"/>
  <c r="BN4"/>
  <c r="AH24"/>
  <c r="AH23"/>
  <c r="BO23" s="1"/>
  <c r="BQ23" s="1"/>
  <c r="AH22"/>
  <c r="AH21"/>
  <c r="AH20"/>
  <c r="BO20" s="1"/>
  <c r="BQ20" s="1"/>
  <c r="AH19"/>
  <c r="AH18"/>
  <c r="AH17"/>
  <c r="AJ37"/>
  <c r="AH5"/>
  <c r="BO5" s="1"/>
  <c r="AH6"/>
  <c r="AH7"/>
  <c r="AH8"/>
  <c r="AH9"/>
  <c r="AH10"/>
  <c r="AH12"/>
  <c r="AH4"/>
  <c r="BR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I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O24" l="1"/>
  <c r="BQ24" s="1"/>
  <c r="BO22"/>
  <c r="BQ22" s="1"/>
  <c r="AG38"/>
  <c r="BM38"/>
  <c r="BO18"/>
  <c r="BQ18" s="1"/>
  <c r="BO12"/>
  <c r="BO9"/>
  <c r="BS9" s="1"/>
  <c r="BO7"/>
  <c r="BQ7" s="1"/>
  <c r="BO4"/>
  <c r="BS4" s="1"/>
  <c r="BO10"/>
  <c r="BS10" s="1"/>
  <c r="BO21"/>
  <c r="BQ21" s="1"/>
  <c r="BO19"/>
  <c r="BQ19" s="1"/>
  <c r="BN25"/>
  <c r="BO17"/>
  <c r="BQ17" s="1"/>
  <c r="BO8"/>
  <c r="BS8" s="1"/>
  <c r="BO6"/>
  <c r="BS6" s="1"/>
  <c r="BN37"/>
  <c r="BO28"/>
  <c r="BQ28" s="1"/>
  <c r="BO32"/>
  <c r="BQ32" s="1"/>
  <c r="BO29"/>
  <c r="BQ29" s="1"/>
  <c r="BO33"/>
  <c r="BS33" s="1"/>
  <c r="AH25"/>
  <c r="BO30"/>
  <c r="BQ30" s="1"/>
  <c r="BO34"/>
  <c r="BQ34" s="1"/>
  <c r="BO36"/>
  <c r="BQ36" s="1"/>
  <c r="BO31"/>
  <c r="BQ31" s="1"/>
  <c r="AH37"/>
  <c r="BN13"/>
  <c r="BS23"/>
  <c r="BR13"/>
  <c r="BR38" s="1"/>
  <c r="BP13"/>
  <c r="BP38" s="1"/>
  <c r="BL13"/>
  <c r="BL38" s="1"/>
  <c r="BK13"/>
  <c r="BK38" s="1"/>
  <c r="BJ13"/>
  <c r="BJ38" s="1"/>
  <c r="BI13"/>
  <c r="BI38" s="1"/>
  <c r="BH13"/>
  <c r="BH38" s="1"/>
  <c r="BG13"/>
  <c r="BG38" s="1"/>
  <c r="BF13"/>
  <c r="BF38" s="1"/>
  <c r="BE13"/>
  <c r="BE38" s="1"/>
  <c r="BD13"/>
  <c r="BD38" s="1"/>
  <c r="BC13"/>
  <c r="BC38" s="1"/>
  <c r="BB13"/>
  <c r="BB38" s="1"/>
  <c r="BA13"/>
  <c r="BA38" s="1"/>
  <c r="AZ13"/>
  <c r="AZ38" s="1"/>
  <c r="AY13"/>
  <c r="AY38" s="1"/>
  <c r="AX13"/>
  <c r="AX38" s="1"/>
  <c r="AW13"/>
  <c r="AW38" s="1"/>
  <c r="AV13"/>
  <c r="AV38" s="1"/>
  <c r="AU13"/>
  <c r="AU38" s="1"/>
  <c r="AT13"/>
  <c r="AT38" s="1"/>
  <c r="AS13"/>
  <c r="AS38" s="1"/>
  <c r="AR13"/>
  <c r="AR38" s="1"/>
  <c r="AQ13"/>
  <c r="AQ38" s="1"/>
  <c r="AP13"/>
  <c r="AP38" s="1"/>
  <c r="AO13"/>
  <c r="AO38" s="1"/>
  <c r="AN13"/>
  <c r="AN38" s="1"/>
  <c r="AM13"/>
  <c r="AM38" s="1"/>
  <c r="AL13"/>
  <c r="AL38" s="1"/>
  <c r="AK13"/>
  <c r="AK38" s="1"/>
  <c r="AJ13"/>
  <c r="AJ38" s="1"/>
  <c r="AI13"/>
  <c r="AI38" s="1"/>
  <c r="AH13"/>
  <c r="AF13"/>
  <c r="AF38" s="1"/>
  <c r="AE13"/>
  <c r="AE38" s="1"/>
  <c r="AD13"/>
  <c r="AD38" s="1"/>
  <c r="AC13"/>
  <c r="AC38" s="1"/>
  <c r="AB13"/>
  <c r="AB38" s="1"/>
  <c r="AA13"/>
  <c r="AA38" s="1"/>
  <c r="Z13"/>
  <c r="Z38" s="1"/>
  <c r="Y13"/>
  <c r="Y38" s="1"/>
  <c r="X13"/>
  <c r="X38" s="1"/>
  <c r="W13"/>
  <c r="W38" s="1"/>
  <c r="V13"/>
  <c r="V38" s="1"/>
  <c r="U13"/>
  <c r="U38" s="1"/>
  <c r="T13"/>
  <c r="T38" s="1"/>
  <c r="S13"/>
  <c r="S38" s="1"/>
  <c r="R13"/>
  <c r="R38" s="1"/>
  <c r="Q13"/>
  <c r="Q38" s="1"/>
  <c r="P13"/>
  <c r="P38" s="1"/>
  <c r="O13"/>
  <c r="O38" s="1"/>
  <c r="N13"/>
  <c r="N38" s="1"/>
  <c r="M13"/>
  <c r="M38" s="1"/>
  <c r="L13"/>
  <c r="L38" s="1"/>
  <c r="K13"/>
  <c r="K38" s="1"/>
  <c r="J13"/>
  <c r="J38" s="1"/>
  <c r="I13"/>
  <c r="I38" s="1"/>
  <c r="H13"/>
  <c r="H38" s="1"/>
  <c r="G13"/>
  <c r="G38" s="1"/>
  <c r="F13"/>
  <c r="F38" s="1"/>
  <c r="E13"/>
  <c r="E38" s="1"/>
  <c r="D13"/>
  <c r="D38" s="1"/>
  <c r="C13"/>
  <c r="C38" s="1"/>
  <c r="BS5"/>
  <c r="BO37" l="1"/>
  <c r="BS37" s="1"/>
  <c r="BS7"/>
  <c r="BS28"/>
  <c r="BS34"/>
  <c r="BS19"/>
  <c r="BQ33"/>
  <c r="BS36"/>
  <c r="BS21"/>
  <c r="BS29"/>
  <c r="BO25"/>
  <c r="BQ25" s="1"/>
  <c r="BS30"/>
  <c r="BS32"/>
  <c r="BS31"/>
  <c r="BN38"/>
  <c r="AH38"/>
  <c r="BO13"/>
  <c r="BS22"/>
  <c r="BS18"/>
  <c r="BS20"/>
  <c r="BS24"/>
  <c r="BQ4"/>
  <c r="BQ5"/>
  <c r="BQ6"/>
  <c r="BQ8"/>
  <c r="BQ9"/>
  <c r="BQ10"/>
  <c r="BS17"/>
  <c r="BQ37" l="1"/>
  <c r="BS25"/>
  <c r="BQ12"/>
  <c r="BS12"/>
  <c r="BQ13" l="1"/>
  <c r="BQ38" s="1"/>
  <c r="BO38"/>
  <c r="BS13"/>
  <c r="BS38" s="1"/>
</calcChain>
</file>

<file path=xl/sharedStrings.xml><?xml version="1.0" encoding="utf-8"?>
<sst xmlns="http://schemas.openxmlformats.org/spreadsheetml/2006/main" count="67" uniqueCount="48">
  <si>
    <t>PRIMERA VISITA</t>
  </si>
  <si>
    <t>CITAS BB</t>
  </si>
  <si>
    <t>% PM / 1RA</t>
  </si>
  <si>
    <t>FACTURADO 1ER V</t>
  </si>
  <si>
    <t>ENTREGADO</t>
  </si>
  <si>
    <t>Anael</t>
  </si>
  <si>
    <t>MGO</t>
  </si>
  <si>
    <t>GAZ</t>
  </si>
  <si>
    <t>EMH</t>
  </si>
  <si>
    <t>PHC</t>
  </si>
  <si>
    <t>Moises</t>
  </si>
  <si>
    <t>ARTURO</t>
  </si>
  <si>
    <t>ARF</t>
  </si>
  <si>
    <t>CATS</t>
  </si>
  <si>
    <t>DJS</t>
  </si>
  <si>
    <t>GHS</t>
  </si>
  <si>
    <t>CM</t>
  </si>
  <si>
    <t>JCL</t>
  </si>
  <si>
    <t>BLGP</t>
  </si>
  <si>
    <t>ORR</t>
  </si>
  <si>
    <t>RLR</t>
  </si>
  <si>
    <t>RPG</t>
  </si>
  <si>
    <t>CMMC</t>
  </si>
  <si>
    <t>JCJH</t>
  </si>
  <si>
    <t>JJNB</t>
  </si>
  <si>
    <t>JMH</t>
  </si>
  <si>
    <t>GVG</t>
  </si>
  <si>
    <t>Gran Total</t>
  </si>
  <si>
    <t>LTR</t>
  </si>
  <si>
    <t>TOTAL</t>
  </si>
  <si>
    <t>TT</t>
  </si>
  <si>
    <t>T. 1ra.</t>
  </si>
  <si>
    <t>PM 1ra</t>
  </si>
  <si>
    <t>GBL</t>
  </si>
  <si>
    <t>Cierre 1ra</t>
  </si>
  <si>
    <t>% Cierre 1ra.</t>
  </si>
  <si>
    <t>Factura 1ra.</t>
  </si>
  <si>
    <t>Entrega</t>
  </si>
  <si>
    <t>% Cierre 1ra</t>
  </si>
  <si>
    <t>T. 1ra. - BB</t>
  </si>
  <si>
    <t>Fact 1ra</t>
  </si>
  <si>
    <t>GTP</t>
  </si>
  <si>
    <t>JARA</t>
  </si>
  <si>
    <t>GSL</t>
  </si>
  <si>
    <t xml:space="preserve"> </t>
  </si>
  <si>
    <t>AGO</t>
  </si>
  <si>
    <t>MGG</t>
  </si>
  <si>
    <t>.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</si>
</sst>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[$$-80A]#,##0.00;[Red]&quot;-&quot;[$$-80A]#,##0.00"/>
  </numFmts>
  <fonts count="20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b/>
      <sz val="28"/>
      <color rgb="FF000000"/>
      <name val="Rod"/>
    </font>
    <font>
      <b/>
      <sz val="20"/>
      <color rgb="FF000000"/>
      <name val="Arial"/>
      <family val="2"/>
    </font>
    <font>
      <b/>
      <sz val="18"/>
      <color rgb="FF000000"/>
      <name val="Arial"/>
      <family val="2"/>
    </font>
    <font>
      <b/>
      <u/>
      <sz val="26"/>
      <color rgb="FF000000"/>
      <name val="Franklin Gothic Medium"/>
      <family val="2"/>
    </font>
    <font>
      <b/>
      <i/>
      <u/>
      <sz val="24"/>
      <color rgb="FF000000"/>
      <name val="Arial"/>
      <family val="2"/>
    </font>
    <font>
      <b/>
      <i/>
      <u/>
      <sz val="20"/>
      <color rgb="FF000000"/>
      <name val="Arial"/>
      <family val="2"/>
    </font>
    <font>
      <sz val="14"/>
      <color rgb="FF000000"/>
      <name val="Arial"/>
      <family val="2"/>
    </font>
    <font>
      <b/>
      <i/>
      <u/>
      <sz val="18"/>
      <color rgb="FF000000"/>
      <name val="Arial"/>
      <family val="2"/>
    </font>
    <font>
      <b/>
      <i/>
      <u/>
      <sz val="15"/>
      <color rgb="FF000000"/>
      <name val="Arial"/>
      <family val="2"/>
    </font>
    <font>
      <b/>
      <sz val="15"/>
      <color rgb="FF000000"/>
      <name val="Arial"/>
      <family val="2"/>
    </font>
    <font>
      <sz val="24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15"/>
      <color rgb="FF000000"/>
      <name val="Arial Narrow"/>
      <family val="2"/>
    </font>
    <font>
      <sz val="11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0066FF"/>
        <bgColor rgb="FF0066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8080"/>
        <bgColor rgb="FFFF8080"/>
      </patternFill>
    </fill>
    <fill>
      <patternFill patternType="solid">
        <fgColor rgb="FF00CC33"/>
        <bgColor rgb="FF00CC3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66FF"/>
      </patternFill>
    </fill>
    <fill>
      <patternFill patternType="solid">
        <fgColor rgb="FF0066FF"/>
        <bgColor indexed="64"/>
      </patternFill>
    </fill>
    <fill>
      <patternFill patternType="solid">
        <fgColor rgb="FF0066FF"/>
        <bgColor rgb="FF111111"/>
      </patternFill>
    </fill>
    <fill>
      <patternFill patternType="solid">
        <fgColor rgb="FF0066FF"/>
        <bgColor rgb="FFFFFFFF"/>
      </patternFill>
    </fill>
    <fill>
      <patternFill patternType="solid">
        <fgColor rgb="FF0066FF"/>
        <bgColor rgb="FFFFFF00"/>
      </patternFill>
    </fill>
    <fill>
      <patternFill patternType="solid">
        <fgColor rgb="FF00CC33"/>
        <bgColor rgb="FFFFFF00"/>
      </patternFill>
    </fill>
    <fill>
      <patternFill patternType="solid">
        <fgColor rgb="FFFFFF00"/>
        <bgColor rgb="FF00CC33"/>
      </patternFill>
    </fill>
    <fill>
      <patternFill patternType="solid">
        <fgColor rgb="FF00CC33"/>
        <bgColor indexed="64"/>
      </patternFill>
    </fill>
    <fill>
      <patternFill patternType="solid">
        <fgColor rgb="FF00CC33"/>
        <bgColor rgb="FF111111"/>
      </patternFill>
    </fill>
    <fill>
      <patternFill patternType="solid">
        <fgColor rgb="FF00CC33"/>
        <bgColor rgb="FF0066FF"/>
      </patternFill>
    </fill>
    <fill>
      <patternFill patternType="solid">
        <fgColor rgb="FF00CC3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6600"/>
      </patternFill>
    </fill>
    <fill>
      <patternFill patternType="solid">
        <fgColor theme="0"/>
        <bgColor rgb="FF0066FF"/>
      </patternFill>
    </fill>
    <fill>
      <patternFill patternType="solid">
        <fgColor rgb="FF00CC33"/>
        <bgColor rgb="FFFF66FF"/>
      </patternFill>
    </fill>
    <fill>
      <patternFill patternType="solid">
        <fgColor rgb="FF0066FF"/>
        <bgColor rgb="FFFF66FF"/>
      </patternFill>
    </fill>
    <fill>
      <patternFill patternType="solid">
        <fgColor rgb="FF0066FF"/>
        <bgColor rgb="FF00CC33"/>
      </patternFill>
    </fill>
    <fill>
      <patternFill patternType="solid">
        <fgColor rgb="FFCC3399"/>
        <bgColor rgb="FF00CC33"/>
      </patternFill>
    </fill>
    <fill>
      <patternFill patternType="solid">
        <fgColor rgb="FFCC3399"/>
        <bgColor rgb="FFFFFF00"/>
      </patternFill>
    </fill>
    <fill>
      <patternFill patternType="solid">
        <fgColor rgb="FFCC3399"/>
        <bgColor indexed="64"/>
      </patternFill>
    </fill>
    <fill>
      <patternFill patternType="solid">
        <fgColor rgb="FF00CC33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0066FF"/>
        <bgColor rgb="FFFF99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77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9" fontId="8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9" fontId="8" fillId="6" borderId="2" xfId="1" applyFont="1" applyFill="1" applyBorder="1" applyAlignment="1">
      <alignment horizontal="center"/>
    </xf>
    <xf numFmtId="9" fontId="8" fillId="5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Fill="1"/>
    <xf numFmtId="0" fontId="8" fillId="10" borderId="2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5" fillId="15" borderId="0" xfId="0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4" fillId="21" borderId="0" xfId="0" applyFont="1" applyFill="1"/>
    <xf numFmtId="0" fontId="5" fillId="21" borderId="0" xfId="0" applyFont="1" applyFill="1" applyAlignment="1">
      <alignment horizontal="center"/>
    </xf>
    <xf numFmtId="0" fontId="7" fillId="21" borderId="0" xfId="0" applyFont="1" applyFill="1" applyAlignment="1">
      <alignment horizontal="center"/>
    </xf>
    <xf numFmtId="0" fontId="0" fillId="21" borderId="0" xfId="0" applyFill="1"/>
    <xf numFmtId="0" fontId="5" fillId="9" borderId="3" xfId="0" applyFont="1" applyFill="1" applyBorder="1" applyAlignment="1"/>
    <xf numFmtId="0" fontId="5" fillId="9" borderId="4" xfId="0" applyFont="1" applyFill="1" applyBorder="1" applyAlignment="1"/>
    <xf numFmtId="0" fontId="5" fillId="10" borderId="3" xfId="0" applyFont="1" applyFill="1" applyBorder="1" applyAlignment="1">
      <alignment horizontal="center"/>
    </xf>
    <xf numFmtId="0" fontId="5" fillId="24" borderId="3" xfId="0" applyFont="1" applyFill="1" applyBorder="1" applyAlignment="1">
      <alignment horizontal="center"/>
    </xf>
    <xf numFmtId="0" fontId="5" fillId="25" borderId="3" xfId="0" applyFont="1" applyFill="1" applyBorder="1" applyAlignment="1">
      <alignment horizontal="center"/>
    </xf>
    <xf numFmtId="0" fontId="8" fillId="26" borderId="2" xfId="0" applyFont="1" applyFill="1" applyBorder="1" applyAlignment="1">
      <alignment horizontal="center"/>
    </xf>
    <xf numFmtId="0" fontId="8" fillId="27" borderId="2" xfId="0" applyFont="1" applyFill="1" applyBorder="1" applyAlignment="1">
      <alignment horizontal="center"/>
    </xf>
    <xf numFmtId="9" fontId="8" fillId="28" borderId="2" xfId="1" applyFont="1" applyFill="1" applyBorder="1" applyAlignment="1">
      <alignment horizontal="center"/>
    </xf>
    <xf numFmtId="0" fontId="4" fillId="29" borderId="0" xfId="0" applyFont="1" applyFill="1"/>
    <xf numFmtId="0" fontId="7" fillId="30" borderId="2" xfId="0" applyFont="1" applyFill="1" applyBorder="1" applyAlignment="1">
      <alignment horizontal="center"/>
    </xf>
    <xf numFmtId="0" fontId="8" fillId="24" borderId="2" xfId="0" applyFont="1" applyFill="1" applyBorder="1" applyAlignment="1">
      <alignment horizontal="center"/>
    </xf>
    <xf numFmtId="0" fontId="15" fillId="31" borderId="0" xfId="0" applyFont="1" applyFill="1" applyBorder="1" applyAlignment="1">
      <alignment vertical="center" wrapText="1"/>
    </xf>
    <xf numFmtId="0" fontId="16" fillId="0" borderId="0" xfId="0" applyFont="1"/>
    <xf numFmtId="0" fontId="17" fillId="0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30" borderId="2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9" fillId="0" borderId="0" xfId="0" applyFont="1"/>
    <xf numFmtId="0" fontId="8" fillId="9" borderId="0" xfId="0" applyFont="1" applyFill="1" applyAlignment="1">
      <alignment horizontal="center"/>
    </xf>
    <xf numFmtId="0" fontId="8" fillId="20" borderId="0" xfId="0" applyFont="1" applyFill="1" applyAlignment="1">
      <alignment horizontal="center"/>
    </xf>
    <xf numFmtId="0" fontId="8" fillId="19" borderId="2" xfId="0" applyFont="1" applyFill="1" applyBorder="1" applyAlignment="1">
      <alignment horizontal="center"/>
    </xf>
    <xf numFmtId="0" fontId="18" fillId="32" borderId="3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0" fontId="8" fillId="25" borderId="2" xfId="0" applyFont="1" applyFill="1" applyBorder="1" applyAlignment="1">
      <alignment horizontal="center"/>
    </xf>
    <xf numFmtId="0" fontId="7" fillId="32" borderId="2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 vertical="center" wrapText="1"/>
    </xf>
    <xf numFmtId="9" fontId="8" fillId="27" borderId="2" xfId="1" applyFont="1" applyFill="1" applyBorder="1" applyAlignment="1">
      <alignment horizontal="center"/>
    </xf>
    <xf numFmtId="0" fontId="8" fillId="33" borderId="2" xfId="0" applyFont="1" applyFill="1" applyBorder="1" applyAlignment="1">
      <alignment horizontal="center"/>
    </xf>
    <xf numFmtId="9" fontId="8" fillId="33" borderId="2" xfId="1" applyFont="1" applyFill="1" applyBorder="1" applyAlignment="1">
      <alignment horizontal="center"/>
    </xf>
    <xf numFmtId="164" fontId="6" fillId="22" borderId="1" xfId="0" applyNumberFormat="1" applyFont="1" applyFill="1" applyBorder="1" applyAlignment="1">
      <alignment horizontal="center"/>
    </xf>
    <xf numFmtId="0" fontId="7" fillId="23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6">
    <cellStyle name="Heading" xfId="2"/>
    <cellStyle name="Heading1" xfId="3"/>
    <cellStyle name="Normal" xfId="0" builtinId="0" customBuiltin="1"/>
    <cellStyle name="Porcentual" xfId="1" builtinId="5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0066FF"/>
      <color rgb="FF00CC3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MX"/>
  <c:chart>
    <c:plotArea>
      <c:layout/>
      <c:barChart>
        <c:barDir val="col"/>
        <c:grouping val="clustered"/>
        <c:axId val="88904832"/>
        <c:axId val="88906368"/>
      </c:barChart>
      <c:catAx>
        <c:axId val="88904832"/>
        <c:scaling>
          <c:orientation val="minMax"/>
        </c:scaling>
        <c:axPos val="b"/>
        <c:tickLblPos val="nextTo"/>
        <c:crossAx val="88906368"/>
        <c:crosses val="autoZero"/>
        <c:auto val="1"/>
        <c:lblAlgn val="ctr"/>
        <c:lblOffset val="100"/>
      </c:catAx>
      <c:valAx>
        <c:axId val="88906368"/>
        <c:scaling>
          <c:orientation val="minMax"/>
        </c:scaling>
        <c:axPos val="l"/>
        <c:majorGridlines/>
        <c:tickLblPos val="nextTo"/>
        <c:crossAx val="8890483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63"/>
  <sheetViews>
    <sheetView tabSelected="1" zoomScale="80" zoomScaleNormal="80" workbookViewId="0">
      <pane xSplit="2" ySplit="1" topLeftCell="S2" activePane="bottomRight" state="frozen"/>
      <selection pane="topRight" activeCell="C1" sqref="C1"/>
      <selection pane="bottomLeft" activeCell="A2" sqref="A2"/>
      <selection pane="bottomRight" activeCell="AD31" sqref="AD31"/>
    </sheetView>
  </sheetViews>
  <sheetFormatPr baseColWidth="10" defaultRowHeight="18"/>
  <cols>
    <col min="1" max="1" width="5.25" style="22" customWidth="1"/>
    <col min="2" max="2" width="17" style="22" customWidth="1"/>
    <col min="3" max="33" width="5" style="22" customWidth="1"/>
    <col min="34" max="34" width="6.5" style="22" customWidth="1"/>
    <col min="35" max="35" width="5.125" customWidth="1"/>
    <col min="36" max="65" width="5" customWidth="1"/>
    <col min="66" max="66" width="6.75" customWidth="1"/>
    <col min="67" max="73" width="17.625" customWidth="1"/>
    <col min="74" max="264" width="10.75" customWidth="1"/>
    <col min="265" max="265" width="11" customWidth="1"/>
  </cols>
  <sheetData>
    <row r="1" spans="1:73" ht="36" thickBot="1">
      <c r="A1" s="1"/>
      <c r="B1" s="2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6" t="s">
        <v>1</v>
      </c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52"/>
      <c r="BP1" s="3"/>
      <c r="BQ1" s="3"/>
      <c r="BR1" s="3"/>
      <c r="BS1" s="3"/>
      <c r="BT1" s="3"/>
    </row>
    <row r="2" spans="1:73" s="61" customFormat="1" ht="30.75" customHeight="1" thickTop="1" thickBot="1">
      <c r="A2" s="53"/>
      <c r="B2" s="54"/>
      <c r="C2" s="55">
        <v>1</v>
      </c>
      <c r="D2" s="55">
        <v>2</v>
      </c>
      <c r="E2" s="55">
        <v>3</v>
      </c>
      <c r="F2" s="55">
        <v>4</v>
      </c>
      <c r="G2" s="55">
        <v>5</v>
      </c>
      <c r="H2" s="55">
        <v>6</v>
      </c>
      <c r="I2" s="55">
        <v>7</v>
      </c>
      <c r="J2" s="55">
        <v>8</v>
      </c>
      <c r="K2" s="55">
        <v>9</v>
      </c>
      <c r="L2" s="55">
        <v>10</v>
      </c>
      <c r="M2" s="55">
        <v>11</v>
      </c>
      <c r="N2" s="55">
        <v>12</v>
      </c>
      <c r="O2" s="55">
        <v>13</v>
      </c>
      <c r="P2" s="55">
        <v>14</v>
      </c>
      <c r="Q2" s="55">
        <v>15</v>
      </c>
      <c r="R2" s="55">
        <v>16</v>
      </c>
      <c r="S2" s="55">
        <v>17</v>
      </c>
      <c r="T2" s="55">
        <v>18</v>
      </c>
      <c r="U2" s="55">
        <v>19</v>
      </c>
      <c r="V2" s="55">
        <v>20</v>
      </c>
      <c r="W2" s="55">
        <v>21</v>
      </c>
      <c r="X2" s="55">
        <v>22</v>
      </c>
      <c r="Y2" s="55">
        <v>23</v>
      </c>
      <c r="Z2" s="55">
        <v>24</v>
      </c>
      <c r="AA2" s="55">
        <v>25</v>
      </c>
      <c r="AB2" s="55">
        <v>26</v>
      </c>
      <c r="AC2" s="55">
        <v>27</v>
      </c>
      <c r="AD2" s="55">
        <v>28</v>
      </c>
      <c r="AE2" s="55">
        <v>29</v>
      </c>
      <c r="AF2" s="55">
        <v>30</v>
      </c>
      <c r="AG2" s="55">
        <v>31</v>
      </c>
      <c r="AH2" s="56" t="s">
        <v>30</v>
      </c>
      <c r="AI2" s="55">
        <v>1</v>
      </c>
      <c r="AJ2" s="55">
        <v>2</v>
      </c>
      <c r="AK2" s="55">
        <v>3</v>
      </c>
      <c r="AL2" s="55">
        <v>4</v>
      </c>
      <c r="AM2" s="55">
        <v>5</v>
      </c>
      <c r="AN2" s="55">
        <v>6</v>
      </c>
      <c r="AO2" s="55">
        <v>7</v>
      </c>
      <c r="AP2" s="55">
        <v>8</v>
      </c>
      <c r="AQ2" s="55">
        <v>9</v>
      </c>
      <c r="AR2" s="55">
        <v>10</v>
      </c>
      <c r="AS2" s="55">
        <v>11</v>
      </c>
      <c r="AT2" s="55">
        <v>12</v>
      </c>
      <c r="AU2" s="55">
        <v>13</v>
      </c>
      <c r="AV2" s="55">
        <v>14</v>
      </c>
      <c r="AW2" s="55">
        <v>15</v>
      </c>
      <c r="AX2" s="55">
        <v>16</v>
      </c>
      <c r="AY2" s="55">
        <v>17</v>
      </c>
      <c r="AZ2" s="55">
        <v>18</v>
      </c>
      <c r="BA2" s="55">
        <v>19</v>
      </c>
      <c r="BB2" s="55">
        <v>20</v>
      </c>
      <c r="BC2" s="55">
        <v>21</v>
      </c>
      <c r="BD2" s="55">
        <v>22</v>
      </c>
      <c r="BE2" s="55">
        <v>23</v>
      </c>
      <c r="BF2" s="55">
        <v>24</v>
      </c>
      <c r="BG2" s="55">
        <v>25</v>
      </c>
      <c r="BH2" s="55">
        <v>26</v>
      </c>
      <c r="BI2" s="55">
        <v>27</v>
      </c>
      <c r="BJ2" s="55">
        <v>28</v>
      </c>
      <c r="BK2" s="55">
        <v>29</v>
      </c>
      <c r="BL2" s="55">
        <v>30</v>
      </c>
      <c r="BM2" s="55">
        <v>31</v>
      </c>
      <c r="BN2" s="65" t="s">
        <v>30</v>
      </c>
      <c r="BO2" s="69" t="s">
        <v>39</v>
      </c>
      <c r="BP2" s="57" t="s">
        <v>32</v>
      </c>
      <c r="BQ2" s="58" t="s">
        <v>2</v>
      </c>
      <c r="BR2" s="59" t="s">
        <v>34</v>
      </c>
      <c r="BS2" s="59" t="s">
        <v>38</v>
      </c>
      <c r="BT2" s="60" t="s">
        <v>36</v>
      </c>
      <c r="BU2" s="60" t="s">
        <v>37</v>
      </c>
    </row>
    <row r="3" spans="1:73" ht="31.5" thickTop="1" thickBot="1">
      <c r="A3" s="41"/>
      <c r="B3" s="42" t="s">
        <v>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3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66"/>
      <c r="BO3" s="9"/>
      <c r="BP3" s="9"/>
      <c r="BQ3" s="9"/>
      <c r="BR3" s="9"/>
      <c r="BS3" s="9"/>
      <c r="BT3" s="17"/>
      <c r="BU3" s="13">
        <v>1</v>
      </c>
    </row>
    <row r="4" spans="1:73" ht="31.5" thickTop="1" thickBot="1">
      <c r="A4" s="10">
        <v>1</v>
      </c>
      <c r="B4" s="43" t="s">
        <v>6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3</v>
      </c>
      <c r="I4" s="27">
        <v>0</v>
      </c>
      <c r="J4" s="27">
        <v>0</v>
      </c>
      <c r="K4" s="27">
        <v>0</v>
      </c>
      <c r="L4" s="27">
        <v>0</v>
      </c>
      <c r="M4" s="27">
        <v>1</v>
      </c>
      <c r="N4" s="27">
        <v>0</v>
      </c>
      <c r="O4" s="27">
        <v>0</v>
      </c>
      <c r="P4" s="27">
        <v>2</v>
      </c>
      <c r="Q4" s="27">
        <v>1</v>
      </c>
      <c r="R4" s="27">
        <v>0</v>
      </c>
      <c r="S4" s="27">
        <v>0</v>
      </c>
      <c r="T4" s="27">
        <v>1</v>
      </c>
      <c r="U4" s="27">
        <v>1</v>
      </c>
      <c r="V4" s="27">
        <v>0</v>
      </c>
      <c r="W4" s="27">
        <v>1</v>
      </c>
      <c r="X4" s="27">
        <v>1</v>
      </c>
      <c r="Y4" s="27">
        <v>1</v>
      </c>
      <c r="Z4" s="27">
        <v>0</v>
      </c>
      <c r="AA4" s="27">
        <v>3</v>
      </c>
      <c r="AB4" s="27">
        <v>0</v>
      </c>
      <c r="AC4" s="27">
        <v>1</v>
      </c>
      <c r="AD4" s="27">
        <v>0</v>
      </c>
      <c r="AE4" s="27">
        <v>0</v>
      </c>
      <c r="AF4" s="27">
        <v>0</v>
      </c>
      <c r="AG4" s="27"/>
      <c r="AH4" s="51">
        <f>SUM(C4:AG4)</f>
        <v>16</v>
      </c>
      <c r="AI4" s="11">
        <v>0</v>
      </c>
      <c r="AJ4" s="11">
        <v>0</v>
      </c>
      <c r="AK4" s="11">
        <v>0</v>
      </c>
      <c r="AL4" s="11">
        <v>3</v>
      </c>
      <c r="AM4" s="11">
        <v>0</v>
      </c>
      <c r="AN4" s="11">
        <v>1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  <c r="AV4" s="11">
        <v>0</v>
      </c>
      <c r="AW4" s="11">
        <v>0</v>
      </c>
      <c r="AX4" s="11">
        <v>0</v>
      </c>
      <c r="AY4" s="11">
        <v>0</v>
      </c>
      <c r="AZ4" s="11">
        <v>0</v>
      </c>
      <c r="BA4" s="11">
        <v>0</v>
      </c>
      <c r="BB4" s="11">
        <v>0</v>
      </c>
      <c r="BC4" s="11">
        <v>0</v>
      </c>
      <c r="BD4" s="11">
        <v>0</v>
      </c>
      <c r="BE4" s="11">
        <v>0</v>
      </c>
      <c r="BF4" s="11">
        <v>0</v>
      </c>
      <c r="BG4" s="11">
        <v>0</v>
      </c>
      <c r="BH4" s="11">
        <v>0</v>
      </c>
      <c r="BI4" s="11">
        <v>0</v>
      </c>
      <c r="BJ4" s="11">
        <v>0</v>
      </c>
      <c r="BK4" s="11">
        <v>0</v>
      </c>
      <c r="BL4" s="11">
        <v>0</v>
      </c>
      <c r="BM4" s="11"/>
      <c r="BN4" s="67">
        <f>SUM(AI4:BM4)</f>
        <v>4</v>
      </c>
      <c r="BO4" s="11">
        <f>(AH4+BN4)</f>
        <v>20</v>
      </c>
      <c r="BP4" s="11">
        <v>17</v>
      </c>
      <c r="BQ4" s="12">
        <f t="shared" ref="BQ4:BQ12" si="0">(BP4/BO4)</f>
        <v>0.85</v>
      </c>
      <c r="BR4" s="11"/>
      <c r="BS4" s="12">
        <f t="shared" ref="BS4:BS13" si="1">(BR4/BO4)</f>
        <v>0</v>
      </c>
      <c r="BT4" s="13">
        <v>5</v>
      </c>
      <c r="BU4" s="13">
        <v>4</v>
      </c>
    </row>
    <row r="5" spans="1:73" ht="31.5" thickTop="1" thickBot="1">
      <c r="A5" s="10">
        <v>2</v>
      </c>
      <c r="B5" s="43" t="s">
        <v>7</v>
      </c>
      <c r="C5" s="27">
        <v>0</v>
      </c>
      <c r="D5" s="27">
        <v>0</v>
      </c>
      <c r="E5" s="27">
        <v>0</v>
      </c>
      <c r="F5" s="27">
        <v>3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5</v>
      </c>
      <c r="P5" s="27">
        <v>0</v>
      </c>
      <c r="Q5" s="27">
        <v>3</v>
      </c>
      <c r="R5" s="27">
        <v>0</v>
      </c>
      <c r="S5" s="27">
        <v>0</v>
      </c>
      <c r="T5" s="27">
        <v>1</v>
      </c>
      <c r="U5" s="27">
        <v>0</v>
      </c>
      <c r="V5" s="27">
        <v>0</v>
      </c>
      <c r="W5" s="27">
        <v>1</v>
      </c>
      <c r="X5" s="27">
        <v>0</v>
      </c>
      <c r="Y5" s="27">
        <v>0</v>
      </c>
      <c r="Z5" s="27">
        <v>0</v>
      </c>
      <c r="AA5" s="27">
        <v>3</v>
      </c>
      <c r="AB5" s="27">
        <v>0</v>
      </c>
      <c r="AC5" s="27">
        <v>1</v>
      </c>
      <c r="AD5" s="27">
        <v>0</v>
      </c>
      <c r="AE5" s="27">
        <v>2</v>
      </c>
      <c r="AF5" s="27">
        <v>0</v>
      </c>
      <c r="AG5" s="27"/>
      <c r="AH5" s="51">
        <f t="shared" ref="AH5:AH12" si="2">SUM(C5:AG5)</f>
        <v>19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1">
        <v>0</v>
      </c>
      <c r="AW5" s="11">
        <v>0</v>
      </c>
      <c r="AX5" s="11">
        <v>0</v>
      </c>
      <c r="AY5" s="11">
        <v>0</v>
      </c>
      <c r="AZ5" s="11">
        <v>0</v>
      </c>
      <c r="BA5" s="11">
        <v>0</v>
      </c>
      <c r="BB5" s="11">
        <v>0</v>
      </c>
      <c r="BC5" s="11">
        <v>0</v>
      </c>
      <c r="BD5" s="11">
        <v>0</v>
      </c>
      <c r="BE5" s="11">
        <v>0</v>
      </c>
      <c r="BF5" s="11">
        <v>0</v>
      </c>
      <c r="BG5" s="11">
        <v>0</v>
      </c>
      <c r="BH5" s="11">
        <v>0</v>
      </c>
      <c r="BI5" s="11">
        <v>0</v>
      </c>
      <c r="BJ5" s="11">
        <v>0</v>
      </c>
      <c r="BK5" s="11">
        <v>0</v>
      </c>
      <c r="BL5" s="11">
        <v>0</v>
      </c>
      <c r="BM5" s="11"/>
      <c r="BN5" s="67">
        <f t="shared" ref="BN5:BN12" si="3">SUM(AI5:BM5)</f>
        <v>0</v>
      </c>
      <c r="BO5" s="11">
        <f t="shared" ref="BO5:BO13" si="4">(AH5+BN5)</f>
        <v>19</v>
      </c>
      <c r="BP5" s="11">
        <v>15</v>
      </c>
      <c r="BQ5" s="12">
        <f t="shared" si="0"/>
        <v>0.78947368421052633</v>
      </c>
      <c r="BR5" s="11"/>
      <c r="BS5" s="12">
        <f t="shared" si="1"/>
        <v>0</v>
      </c>
      <c r="BT5" s="13">
        <v>1</v>
      </c>
      <c r="BU5" s="13">
        <v>2</v>
      </c>
    </row>
    <row r="6" spans="1:73" ht="31.5" thickTop="1" thickBot="1">
      <c r="A6" s="10">
        <v>3</v>
      </c>
      <c r="B6" s="43" t="s">
        <v>8</v>
      </c>
      <c r="C6" s="27">
        <v>3</v>
      </c>
      <c r="D6" s="27">
        <v>0</v>
      </c>
      <c r="E6" s="27">
        <v>2</v>
      </c>
      <c r="F6" s="27">
        <v>0</v>
      </c>
      <c r="G6" s="27">
        <v>0</v>
      </c>
      <c r="H6" s="27">
        <v>1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1</v>
      </c>
      <c r="T6" s="27">
        <v>0</v>
      </c>
      <c r="U6" s="27">
        <v>3</v>
      </c>
      <c r="V6" s="27">
        <v>3</v>
      </c>
      <c r="W6" s="27">
        <v>0</v>
      </c>
      <c r="X6" s="27">
        <v>0</v>
      </c>
      <c r="Y6" s="27">
        <v>1</v>
      </c>
      <c r="Z6" s="27">
        <v>0</v>
      </c>
      <c r="AA6" s="27">
        <v>0</v>
      </c>
      <c r="AB6" s="27">
        <v>0</v>
      </c>
      <c r="AC6" s="27">
        <v>0</v>
      </c>
      <c r="AD6" s="27">
        <v>1</v>
      </c>
      <c r="AE6" s="27">
        <v>0</v>
      </c>
      <c r="AF6" s="27">
        <v>0</v>
      </c>
      <c r="AG6" s="27"/>
      <c r="AH6" s="51">
        <f t="shared" si="2"/>
        <v>15</v>
      </c>
      <c r="AI6" s="11">
        <v>0</v>
      </c>
      <c r="AJ6" s="11">
        <v>0</v>
      </c>
      <c r="AK6" s="11">
        <v>1</v>
      </c>
      <c r="AL6" s="11">
        <v>0</v>
      </c>
      <c r="AM6" s="11">
        <v>0</v>
      </c>
      <c r="AN6" s="11">
        <v>0</v>
      </c>
      <c r="AO6" s="11">
        <v>2</v>
      </c>
      <c r="AP6" s="11">
        <v>1</v>
      </c>
      <c r="AQ6" s="11">
        <v>0</v>
      </c>
      <c r="AR6" s="11">
        <v>1</v>
      </c>
      <c r="AS6" s="11">
        <v>0</v>
      </c>
      <c r="AT6" s="11">
        <v>0</v>
      </c>
      <c r="AU6" s="11">
        <v>0</v>
      </c>
      <c r="AV6" s="11">
        <v>1</v>
      </c>
      <c r="AW6" s="11">
        <v>0</v>
      </c>
      <c r="AX6" s="11">
        <v>0</v>
      </c>
      <c r="AY6" s="11">
        <v>0</v>
      </c>
      <c r="AZ6" s="11">
        <v>1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/>
      <c r="BN6" s="67">
        <f t="shared" si="3"/>
        <v>7</v>
      </c>
      <c r="BO6" s="11">
        <f t="shared" si="4"/>
        <v>22</v>
      </c>
      <c r="BP6" s="11">
        <v>10</v>
      </c>
      <c r="BQ6" s="12">
        <f t="shared" si="0"/>
        <v>0.45454545454545453</v>
      </c>
      <c r="BR6" s="11"/>
      <c r="BS6" s="12">
        <f t="shared" si="1"/>
        <v>0</v>
      </c>
      <c r="BT6" s="13">
        <v>3</v>
      </c>
      <c r="BU6" s="13">
        <v>6</v>
      </c>
    </row>
    <row r="7" spans="1:73" ht="31.5" thickTop="1" thickBot="1">
      <c r="A7" s="10">
        <v>4</v>
      </c>
      <c r="B7" s="43" t="s">
        <v>9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/>
      <c r="AH7" s="51">
        <f t="shared" si="2"/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/>
      <c r="BN7" s="67">
        <f t="shared" si="3"/>
        <v>0</v>
      </c>
      <c r="BO7" s="11">
        <f t="shared" si="4"/>
        <v>0</v>
      </c>
      <c r="BP7" s="11"/>
      <c r="BQ7" s="12" t="e">
        <f t="shared" si="0"/>
        <v>#DIV/0!</v>
      </c>
      <c r="BR7" s="11"/>
      <c r="BS7" s="12" t="e">
        <f t="shared" si="1"/>
        <v>#DIV/0!</v>
      </c>
      <c r="BT7" s="13"/>
      <c r="BU7" s="13"/>
    </row>
    <row r="8" spans="1:73" ht="31.5" thickTop="1" thickBot="1">
      <c r="A8" s="10">
        <v>5</v>
      </c>
      <c r="B8" s="43" t="s">
        <v>17</v>
      </c>
      <c r="C8" s="27">
        <v>2</v>
      </c>
      <c r="D8" s="27">
        <v>0</v>
      </c>
      <c r="E8" s="27">
        <v>0</v>
      </c>
      <c r="F8" s="27">
        <v>1</v>
      </c>
      <c r="G8" s="27">
        <v>0</v>
      </c>
      <c r="H8" s="27">
        <v>0</v>
      </c>
      <c r="I8" s="27">
        <v>3</v>
      </c>
      <c r="J8" s="27">
        <v>2</v>
      </c>
      <c r="K8" s="27">
        <v>3</v>
      </c>
      <c r="L8" s="27">
        <v>0</v>
      </c>
      <c r="M8" s="27">
        <v>0</v>
      </c>
      <c r="N8" s="27">
        <v>0</v>
      </c>
      <c r="O8" s="27">
        <v>1</v>
      </c>
      <c r="P8" s="27">
        <v>3</v>
      </c>
      <c r="Q8" s="27">
        <v>0</v>
      </c>
      <c r="R8" s="27">
        <v>0</v>
      </c>
      <c r="S8" s="27">
        <v>2</v>
      </c>
      <c r="T8" s="27">
        <v>0</v>
      </c>
      <c r="U8" s="27">
        <v>0</v>
      </c>
      <c r="V8" s="27">
        <v>0</v>
      </c>
      <c r="W8" s="27">
        <v>1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2</v>
      </c>
      <c r="AG8" s="27"/>
      <c r="AH8" s="51">
        <f t="shared" si="2"/>
        <v>20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1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2</v>
      </c>
      <c r="BC8" s="11">
        <v>0</v>
      </c>
      <c r="BD8" s="11">
        <v>1</v>
      </c>
      <c r="BE8" s="11">
        <v>0</v>
      </c>
      <c r="BF8" s="11">
        <v>1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/>
      <c r="BN8" s="67">
        <f t="shared" si="3"/>
        <v>5</v>
      </c>
      <c r="BO8" s="11">
        <f t="shared" si="4"/>
        <v>25</v>
      </c>
      <c r="BP8" s="11">
        <v>15</v>
      </c>
      <c r="BQ8" s="12">
        <f t="shared" si="0"/>
        <v>0.6</v>
      </c>
      <c r="BR8" s="11"/>
      <c r="BS8" s="12">
        <f t="shared" si="1"/>
        <v>0</v>
      </c>
      <c r="BT8" s="13">
        <v>6</v>
      </c>
      <c r="BU8" s="13">
        <v>2</v>
      </c>
    </row>
    <row r="9" spans="1:73" ht="31.5" thickTop="1" thickBot="1">
      <c r="A9" s="10">
        <v>6</v>
      </c>
      <c r="B9" s="43" t="s">
        <v>18</v>
      </c>
      <c r="C9" s="27">
        <v>0</v>
      </c>
      <c r="D9" s="27">
        <v>0</v>
      </c>
      <c r="E9" s="27">
        <v>2</v>
      </c>
      <c r="F9" s="27">
        <v>0</v>
      </c>
      <c r="G9" s="27">
        <v>0</v>
      </c>
      <c r="H9" s="27">
        <v>0</v>
      </c>
      <c r="I9" s="27">
        <v>0</v>
      </c>
      <c r="J9" s="27">
        <v>2</v>
      </c>
      <c r="K9" s="27">
        <v>0</v>
      </c>
      <c r="L9" s="27">
        <v>0</v>
      </c>
      <c r="M9" s="27">
        <v>0</v>
      </c>
      <c r="N9" s="27">
        <v>0</v>
      </c>
      <c r="O9" s="27">
        <v>2</v>
      </c>
      <c r="P9" s="27">
        <v>0</v>
      </c>
      <c r="Q9" s="27">
        <v>0</v>
      </c>
      <c r="R9" s="27">
        <v>2</v>
      </c>
      <c r="S9" s="27">
        <v>0</v>
      </c>
      <c r="T9" s="27">
        <v>0</v>
      </c>
      <c r="U9" s="27">
        <v>1</v>
      </c>
      <c r="V9" s="27">
        <v>2</v>
      </c>
      <c r="W9" s="27">
        <v>0</v>
      </c>
      <c r="X9" s="27">
        <v>0</v>
      </c>
      <c r="Y9" s="27">
        <v>4</v>
      </c>
      <c r="Z9" s="27">
        <v>0</v>
      </c>
      <c r="AA9" s="27">
        <v>0</v>
      </c>
      <c r="AB9" s="27">
        <v>0</v>
      </c>
      <c r="AC9" s="27">
        <v>1</v>
      </c>
      <c r="AD9" s="27">
        <v>0</v>
      </c>
      <c r="AE9" s="27">
        <v>0</v>
      </c>
      <c r="AF9" s="27">
        <v>2</v>
      </c>
      <c r="AG9" s="27"/>
      <c r="AH9" s="51">
        <f t="shared" si="2"/>
        <v>18</v>
      </c>
      <c r="AI9" s="11">
        <v>0</v>
      </c>
      <c r="AJ9" s="11">
        <v>0</v>
      </c>
      <c r="AK9" s="11">
        <v>1</v>
      </c>
      <c r="AL9" s="11">
        <v>0</v>
      </c>
      <c r="AM9" s="11">
        <v>0</v>
      </c>
      <c r="AN9" s="11">
        <v>0</v>
      </c>
      <c r="AO9" s="11">
        <v>1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1</v>
      </c>
      <c r="BA9" s="11">
        <v>0</v>
      </c>
      <c r="BB9" s="11">
        <v>2</v>
      </c>
      <c r="BC9" s="11">
        <v>0</v>
      </c>
      <c r="BD9" s="11">
        <v>1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1</v>
      </c>
      <c r="BM9" s="11"/>
      <c r="BN9" s="67">
        <f t="shared" si="3"/>
        <v>7</v>
      </c>
      <c r="BO9" s="11">
        <f t="shared" si="4"/>
        <v>25</v>
      </c>
      <c r="BP9" s="11">
        <v>15</v>
      </c>
      <c r="BQ9" s="12">
        <f t="shared" si="0"/>
        <v>0.6</v>
      </c>
      <c r="BR9" s="11"/>
      <c r="BS9" s="12">
        <f t="shared" si="1"/>
        <v>0</v>
      </c>
      <c r="BT9" s="13"/>
      <c r="BU9" s="13"/>
    </row>
    <row r="10" spans="1:73" ht="31.5" thickTop="1" thickBot="1">
      <c r="A10" s="10">
        <v>7</v>
      </c>
      <c r="B10" s="43" t="s">
        <v>19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2</v>
      </c>
      <c r="M10" s="27">
        <v>0</v>
      </c>
      <c r="N10" s="27">
        <v>0</v>
      </c>
      <c r="O10" s="27">
        <v>0</v>
      </c>
      <c r="P10" s="27">
        <v>0</v>
      </c>
      <c r="Q10" s="27">
        <v>3</v>
      </c>
      <c r="R10" s="27">
        <v>0</v>
      </c>
      <c r="S10" s="27">
        <v>4</v>
      </c>
      <c r="T10" s="27">
        <v>0</v>
      </c>
      <c r="U10" s="27">
        <v>0</v>
      </c>
      <c r="V10" s="27">
        <v>0</v>
      </c>
      <c r="W10" s="27">
        <v>0</v>
      </c>
      <c r="X10" s="27">
        <v>2</v>
      </c>
      <c r="Y10" s="27">
        <v>0</v>
      </c>
      <c r="Z10" s="27">
        <v>0</v>
      </c>
      <c r="AA10" s="27">
        <v>0</v>
      </c>
      <c r="AB10" s="27">
        <v>0</v>
      </c>
      <c r="AC10" s="27">
        <v>3</v>
      </c>
      <c r="AD10" s="27">
        <v>0</v>
      </c>
      <c r="AE10" s="27">
        <v>0</v>
      </c>
      <c r="AF10" s="27">
        <v>0</v>
      </c>
      <c r="AG10" s="27"/>
      <c r="AH10" s="51">
        <f t="shared" si="2"/>
        <v>14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1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/>
      <c r="BN10" s="67">
        <f t="shared" si="3"/>
        <v>1</v>
      </c>
      <c r="BO10" s="11">
        <f t="shared" si="4"/>
        <v>15</v>
      </c>
      <c r="BP10" s="11">
        <v>10</v>
      </c>
      <c r="BQ10" s="12">
        <f t="shared" si="0"/>
        <v>0.66666666666666663</v>
      </c>
      <c r="BR10" s="11"/>
      <c r="BS10" s="12">
        <f t="shared" si="1"/>
        <v>0</v>
      </c>
      <c r="BT10" s="13">
        <v>5</v>
      </c>
      <c r="BU10" s="13">
        <v>1</v>
      </c>
    </row>
    <row r="11" spans="1:73" ht="31.5" thickTop="1" thickBot="1">
      <c r="A11" s="10">
        <v>8</v>
      </c>
      <c r="B11" s="43" t="s">
        <v>41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2</v>
      </c>
      <c r="J11" s="27">
        <v>0</v>
      </c>
      <c r="K11" s="27">
        <v>1</v>
      </c>
      <c r="L11" s="27">
        <v>1</v>
      </c>
      <c r="M11" s="27">
        <v>1</v>
      </c>
      <c r="N11" s="27">
        <v>0</v>
      </c>
      <c r="O11" s="27">
        <v>3</v>
      </c>
      <c r="P11" s="27">
        <v>0</v>
      </c>
      <c r="Q11" s="27">
        <v>0</v>
      </c>
      <c r="R11" s="27">
        <v>1</v>
      </c>
      <c r="S11" s="27">
        <v>1</v>
      </c>
      <c r="T11" s="27">
        <v>1</v>
      </c>
      <c r="U11" s="27">
        <v>4</v>
      </c>
      <c r="V11" s="27">
        <v>0</v>
      </c>
      <c r="W11" s="27">
        <v>4</v>
      </c>
      <c r="X11" s="27">
        <v>0</v>
      </c>
      <c r="Y11" s="27">
        <v>0</v>
      </c>
      <c r="Z11" s="27">
        <v>2</v>
      </c>
      <c r="AA11" s="27">
        <v>1</v>
      </c>
      <c r="AB11" s="27">
        <v>0</v>
      </c>
      <c r="AC11" s="27">
        <v>0</v>
      </c>
      <c r="AD11" s="27">
        <v>3</v>
      </c>
      <c r="AE11" s="27">
        <v>0</v>
      </c>
      <c r="AF11" s="27">
        <v>0</v>
      </c>
      <c r="AG11" s="27"/>
      <c r="AH11" s="51">
        <f t="shared" si="2"/>
        <v>25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/>
      <c r="BN11" s="67">
        <f t="shared" si="3"/>
        <v>0</v>
      </c>
      <c r="BO11" s="11">
        <f>(AH11+BN11)</f>
        <v>25</v>
      </c>
      <c r="BP11" s="11">
        <v>16</v>
      </c>
      <c r="BQ11" s="12">
        <f t="shared" si="0"/>
        <v>0.64</v>
      </c>
      <c r="BR11" s="11"/>
      <c r="BS11" s="12">
        <f t="shared" si="1"/>
        <v>0</v>
      </c>
      <c r="BT11" s="13"/>
      <c r="BU11" s="13"/>
    </row>
    <row r="12" spans="1:73" ht="31.5" thickTop="1" thickBot="1">
      <c r="A12" s="10">
        <v>9</v>
      </c>
      <c r="B12" s="43" t="s">
        <v>25</v>
      </c>
      <c r="C12" s="27">
        <v>0</v>
      </c>
      <c r="D12" s="27">
        <v>1</v>
      </c>
      <c r="E12" s="27">
        <v>0</v>
      </c>
      <c r="F12" s="27">
        <v>1</v>
      </c>
      <c r="G12" s="27">
        <v>0</v>
      </c>
      <c r="H12" s="27">
        <v>0</v>
      </c>
      <c r="I12" s="27">
        <v>2</v>
      </c>
      <c r="J12" s="27">
        <v>0</v>
      </c>
      <c r="K12" s="27">
        <v>2</v>
      </c>
      <c r="L12" s="27">
        <v>3</v>
      </c>
      <c r="M12" s="27">
        <v>1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1</v>
      </c>
      <c r="T12" s="27">
        <v>3</v>
      </c>
      <c r="U12" s="27">
        <v>3</v>
      </c>
      <c r="V12" s="27">
        <v>0</v>
      </c>
      <c r="W12" s="27">
        <v>1</v>
      </c>
      <c r="X12" s="27">
        <v>0</v>
      </c>
      <c r="Y12" s="27">
        <v>1</v>
      </c>
      <c r="Z12" s="27">
        <v>0</v>
      </c>
      <c r="AA12" s="27">
        <v>0</v>
      </c>
      <c r="AB12" s="27">
        <v>0</v>
      </c>
      <c r="AC12" s="27">
        <v>2</v>
      </c>
      <c r="AD12" s="27">
        <v>0</v>
      </c>
      <c r="AE12" s="27">
        <v>4</v>
      </c>
      <c r="AF12" s="27">
        <v>0</v>
      </c>
      <c r="AG12" s="27"/>
      <c r="AH12" s="51">
        <f t="shared" si="2"/>
        <v>25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1</v>
      </c>
      <c r="AQ12" s="11">
        <v>1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1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/>
      <c r="BN12" s="67">
        <f t="shared" si="3"/>
        <v>3</v>
      </c>
      <c r="BO12" s="11">
        <f t="shared" si="4"/>
        <v>28</v>
      </c>
      <c r="BP12" s="11">
        <v>19</v>
      </c>
      <c r="BQ12" s="12">
        <f t="shared" si="0"/>
        <v>0.6785714285714286</v>
      </c>
      <c r="BR12" s="11"/>
      <c r="BS12" s="12">
        <f t="shared" si="1"/>
        <v>0</v>
      </c>
      <c r="BT12" s="13">
        <v>1</v>
      </c>
      <c r="BU12" s="13">
        <v>4</v>
      </c>
    </row>
    <row r="13" spans="1:73" ht="31.5" thickTop="1" thickBot="1">
      <c r="A13" s="2"/>
      <c r="B13" s="14" t="s">
        <v>29</v>
      </c>
      <c r="C13" s="7">
        <f t="shared" ref="C13:AI13" si="5">SUM(C4:C12)</f>
        <v>5</v>
      </c>
      <c r="D13" s="7">
        <f t="shared" si="5"/>
        <v>1</v>
      </c>
      <c r="E13" s="7">
        <f t="shared" si="5"/>
        <v>4</v>
      </c>
      <c r="F13" s="7">
        <f t="shared" si="5"/>
        <v>5</v>
      </c>
      <c r="G13" s="7">
        <f t="shared" si="5"/>
        <v>0</v>
      </c>
      <c r="H13" s="7">
        <f t="shared" si="5"/>
        <v>4</v>
      </c>
      <c r="I13" s="7">
        <f t="shared" si="5"/>
        <v>7</v>
      </c>
      <c r="J13" s="7">
        <f t="shared" si="5"/>
        <v>4</v>
      </c>
      <c r="K13" s="7">
        <f t="shared" si="5"/>
        <v>6</v>
      </c>
      <c r="L13" s="7">
        <f t="shared" si="5"/>
        <v>6</v>
      </c>
      <c r="M13" s="7">
        <f t="shared" si="5"/>
        <v>3</v>
      </c>
      <c r="N13" s="7">
        <f t="shared" si="5"/>
        <v>0</v>
      </c>
      <c r="O13" s="7">
        <f t="shared" si="5"/>
        <v>11</v>
      </c>
      <c r="P13" s="7">
        <f t="shared" si="5"/>
        <v>5</v>
      </c>
      <c r="Q13" s="7">
        <f t="shared" si="5"/>
        <v>7</v>
      </c>
      <c r="R13" s="7">
        <f t="shared" si="5"/>
        <v>3</v>
      </c>
      <c r="S13" s="7">
        <f t="shared" si="5"/>
        <v>9</v>
      </c>
      <c r="T13" s="7">
        <f t="shared" si="5"/>
        <v>6</v>
      </c>
      <c r="U13" s="7">
        <f t="shared" si="5"/>
        <v>12</v>
      </c>
      <c r="V13" s="7">
        <f t="shared" si="5"/>
        <v>5</v>
      </c>
      <c r="W13" s="7">
        <f t="shared" si="5"/>
        <v>8</v>
      </c>
      <c r="X13" s="7">
        <f t="shared" si="5"/>
        <v>3</v>
      </c>
      <c r="Y13" s="7">
        <f t="shared" si="5"/>
        <v>7</v>
      </c>
      <c r="Z13" s="7">
        <f t="shared" si="5"/>
        <v>2</v>
      </c>
      <c r="AA13" s="7">
        <f t="shared" si="5"/>
        <v>7</v>
      </c>
      <c r="AB13" s="7">
        <f t="shared" si="5"/>
        <v>0</v>
      </c>
      <c r="AC13" s="7">
        <f t="shared" si="5"/>
        <v>8</v>
      </c>
      <c r="AD13" s="7">
        <f t="shared" si="5"/>
        <v>4</v>
      </c>
      <c r="AE13" s="7">
        <f t="shared" si="5"/>
        <v>6</v>
      </c>
      <c r="AF13" s="7">
        <f t="shared" si="5"/>
        <v>4</v>
      </c>
      <c r="AG13" s="7">
        <f t="shared" si="5"/>
        <v>0</v>
      </c>
      <c r="AH13" s="7">
        <f t="shared" si="5"/>
        <v>152</v>
      </c>
      <c r="AI13" s="7">
        <f t="shared" si="5"/>
        <v>0</v>
      </c>
      <c r="AJ13" s="7">
        <f t="shared" ref="AJ13:BP13" si="6">SUM(AJ4:AJ12)</f>
        <v>0</v>
      </c>
      <c r="AK13" s="7">
        <f t="shared" si="6"/>
        <v>2</v>
      </c>
      <c r="AL13" s="7">
        <f t="shared" si="6"/>
        <v>3</v>
      </c>
      <c r="AM13" s="7">
        <f t="shared" si="6"/>
        <v>0</v>
      </c>
      <c r="AN13" s="7">
        <f t="shared" si="6"/>
        <v>1</v>
      </c>
      <c r="AO13" s="7">
        <f t="shared" si="6"/>
        <v>3</v>
      </c>
      <c r="AP13" s="7">
        <f t="shared" si="6"/>
        <v>2</v>
      </c>
      <c r="AQ13" s="7">
        <f t="shared" si="6"/>
        <v>1</v>
      </c>
      <c r="AR13" s="7">
        <f t="shared" si="6"/>
        <v>1</v>
      </c>
      <c r="AS13" s="7">
        <f t="shared" si="6"/>
        <v>0</v>
      </c>
      <c r="AT13" s="7">
        <f t="shared" si="6"/>
        <v>0</v>
      </c>
      <c r="AU13" s="7">
        <f t="shared" si="6"/>
        <v>0</v>
      </c>
      <c r="AV13" s="7">
        <f t="shared" si="6"/>
        <v>2</v>
      </c>
      <c r="AW13" s="7">
        <f t="shared" si="6"/>
        <v>0</v>
      </c>
      <c r="AX13" s="7">
        <f t="shared" si="6"/>
        <v>0</v>
      </c>
      <c r="AY13" s="7">
        <f t="shared" si="6"/>
        <v>0</v>
      </c>
      <c r="AZ13" s="7">
        <f t="shared" si="6"/>
        <v>3</v>
      </c>
      <c r="BA13" s="7">
        <f t="shared" si="6"/>
        <v>0</v>
      </c>
      <c r="BB13" s="7">
        <f t="shared" si="6"/>
        <v>4</v>
      </c>
      <c r="BC13" s="7">
        <f t="shared" si="6"/>
        <v>1</v>
      </c>
      <c r="BD13" s="7">
        <f t="shared" si="6"/>
        <v>2</v>
      </c>
      <c r="BE13" s="7">
        <f t="shared" si="6"/>
        <v>0</v>
      </c>
      <c r="BF13" s="7">
        <f t="shared" si="6"/>
        <v>1</v>
      </c>
      <c r="BG13" s="7">
        <f t="shared" si="6"/>
        <v>0</v>
      </c>
      <c r="BH13" s="7">
        <f t="shared" si="6"/>
        <v>0</v>
      </c>
      <c r="BI13" s="7">
        <f t="shared" si="6"/>
        <v>0</v>
      </c>
      <c r="BJ13" s="7">
        <f t="shared" si="6"/>
        <v>0</v>
      </c>
      <c r="BK13" s="7">
        <f t="shared" si="6"/>
        <v>0</v>
      </c>
      <c r="BL13" s="7">
        <f t="shared" si="6"/>
        <v>1</v>
      </c>
      <c r="BM13" s="7">
        <f t="shared" si="6"/>
        <v>0</v>
      </c>
      <c r="BN13" s="46">
        <f t="shared" ref="BN13" si="7">SUM(BN4:BN12)</f>
        <v>27</v>
      </c>
      <c r="BO13" s="71">
        <f t="shared" si="4"/>
        <v>179</v>
      </c>
      <c r="BP13" s="6">
        <f t="shared" si="6"/>
        <v>117</v>
      </c>
      <c r="BQ13" s="15">
        <f>(BP13/BO13)</f>
        <v>0.65363128491620115</v>
      </c>
      <c r="BR13" s="5">
        <f>SUM(BR4:BR12)</f>
        <v>0</v>
      </c>
      <c r="BS13" s="16">
        <f t="shared" si="1"/>
        <v>0</v>
      </c>
      <c r="BT13" s="7">
        <f>SUM(BT4:BT12)</f>
        <v>21</v>
      </c>
      <c r="BU13" s="7">
        <f>SUM(BU3:BU12)</f>
        <v>20</v>
      </c>
    </row>
    <row r="14" spans="1:73" ht="36.75" thickTop="1" thickBot="1">
      <c r="A14" s="37"/>
      <c r="B14" s="38"/>
      <c r="C14" s="73" t="s">
        <v>0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4" t="s">
        <v>1</v>
      </c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39"/>
      <c r="BP14" s="39"/>
      <c r="BQ14" s="39"/>
      <c r="BR14" s="39"/>
      <c r="BS14" s="39"/>
      <c r="BT14" s="39"/>
      <c r="BU14" s="40"/>
    </row>
    <row r="15" spans="1:73" ht="31.5" thickTop="1" thickBot="1">
      <c r="A15" s="53"/>
      <c r="B15" s="54"/>
      <c r="C15" s="55">
        <v>1</v>
      </c>
      <c r="D15" s="55">
        <v>2</v>
      </c>
      <c r="E15" s="55">
        <v>3</v>
      </c>
      <c r="F15" s="55">
        <v>4</v>
      </c>
      <c r="G15" s="55">
        <v>5</v>
      </c>
      <c r="H15" s="55">
        <v>6</v>
      </c>
      <c r="I15" s="55">
        <v>7</v>
      </c>
      <c r="J15" s="55">
        <v>8</v>
      </c>
      <c r="K15" s="55">
        <v>9</v>
      </c>
      <c r="L15" s="55">
        <v>10</v>
      </c>
      <c r="M15" s="55">
        <v>11</v>
      </c>
      <c r="N15" s="55">
        <v>12</v>
      </c>
      <c r="O15" s="55">
        <v>13</v>
      </c>
      <c r="P15" s="55">
        <v>14</v>
      </c>
      <c r="Q15" s="55">
        <v>15</v>
      </c>
      <c r="R15" s="55">
        <v>16</v>
      </c>
      <c r="S15" s="55">
        <v>17</v>
      </c>
      <c r="T15" s="55">
        <v>18</v>
      </c>
      <c r="U15" s="55">
        <v>19</v>
      </c>
      <c r="V15" s="55">
        <v>20</v>
      </c>
      <c r="W15" s="55">
        <v>21</v>
      </c>
      <c r="X15" s="55">
        <v>22</v>
      </c>
      <c r="Y15" s="55">
        <v>23</v>
      </c>
      <c r="Z15" s="55">
        <v>24</v>
      </c>
      <c r="AA15" s="55">
        <v>25</v>
      </c>
      <c r="AB15" s="55">
        <v>26</v>
      </c>
      <c r="AC15" s="55">
        <v>27</v>
      </c>
      <c r="AD15" s="55">
        <v>28</v>
      </c>
      <c r="AE15" s="55">
        <v>29</v>
      </c>
      <c r="AF15" s="55">
        <v>30</v>
      </c>
      <c r="AG15" s="55">
        <v>31</v>
      </c>
      <c r="AH15" s="56" t="s">
        <v>30</v>
      </c>
      <c r="AI15" s="55">
        <v>1</v>
      </c>
      <c r="AJ15" s="55">
        <v>2</v>
      </c>
      <c r="AK15" s="55">
        <v>3</v>
      </c>
      <c r="AL15" s="55">
        <v>4</v>
      </c>
      <c r="AM15" s="55">
        <v>5</v>
      </c>
      <c r="AN15" s="55">
        <v>6</v>
      </c>
      <c r="AO15" s="55">
        <v>7</v>
      </c>
      <c r="AP15" s="55">
        <v>8</v>
      </c>
      <c r="AQ15" s="55">
        <v>9</v>
      </c>
      <c r="AR15" s="55">
        <v>10</v>
      </c>
      <c r="AS15" s="55">
        <v>11</v>
      </c>
      <c r="AT15" s="55">
        <v>12</v>
      </c>
      <c r="AU15" s="55">
        <v>13</v>
      </c>
      <c r="AV15" s="55">
        <v>14</v>
      </c>
      <c r="AW15" s="55">
        <v>15</v>
      </c>
      <c r="AX15" s="55">
        <v>16</v>
      </c>
      <c r="AY15" s="55">
        <v>17</v>
      </c>
      <c r="AZ15" s="55">
        <v>18</v>
      </c>
      <c r="BA15" s="55">
        <v>19</v>
      </c>
      <c r="BB15" s="55">
        <v>20</v>
      </c>
      <c r="BC15" s="55">
        <v>21</v>
      </c>
      <c r="BD15" s="55">
        <v>22</v>
      </c>
      <c r="BE15" s="55">
        <v>23</v>
      </c>
      <c r="BF15" s="55">
        <v>24</v>
      </c>
      <c r="BG15" s="55">
        <v>25</v>
      </c>
      <c r="BH15" s="55">
        <v>26</v>
      </c>
      <c r="BI15" s="55">
        <v>27</v>
      </c>
      <c r="BJ15" s="55">
        <v>28</v>
      </c>
      <c r="BK15" s="55">
        <v>29</v>
      </c>
      <c r="BL15" s="55">
        <v>30</v>
      </c>
      <c r="BM15" s="55">
        <v>31</v>
      </c>
      <c r="BN15" s="65" t="s">
        <v>44</v>
      </c>
      <c r="BO15" s="69" t="s">
        <v>31</v>
      </c>
      <c r="BP15" s="57" t="s">
        <v>32</v>
      </c>
      <c r="BQ15" s="58" t="s">
        <v>2</v>
      </c>
      <c r="BR15" s="59" t="s">
        <v>34</v>
      </c>
      <c r="BS15" s="59" t="s">
        <v>35</v>
      </c>
      <c r="BT15" s="60" t="s">
        <v>3</v>
      </c>
      <c r="BU15" s="60" t="s">
        <v>4</v>
      </c>
    </row>
    <row r="16" spans="1:73" ht="34.5" thickTop="1" thickBot="1">
      <c r="A16" s="28"/>
      <c r="B16" s="29" t="s">
        <v>10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6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30"/>
      <c r="BO16" s="9"/>
      <c r="BP16" s="9"/>
      <c r="BQ16" s="9"/>
      <c r="BR16" s="9"/>
      <c r="BS16" s="9"/>
      <c r="BT16" s="17"/>
      <c r="BU16" s="17"/>
    </row>
    <row r="17" spans="1:73" ht="31.5" thickTop="1" thickBot="1">
      <c r="A17" s="31">
        <v>1</v>
      </c>
      <c r="B17" s="45" t="s">
        <v>20</v>
      </c>
      <c r="C17" s="8">
        <v>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4</v>
      </c>
      <c r="J17" s="8">
        <v>0</v>
      </c>
      <c r="K17" s="8">
        <v>3</v>
      </c>
      <c r="L17" s="8">
        <v>0</v>
      </c>
      <c r="M17" s="8">
        <v>0</v>
      </c>
      <c r="N17" s="8">
        <v>0</v>
      </c>
      <c r="O17" s="8">
        <v>1</v>
      </c>
      <c r="P17" s="8">
        <v>3</v>
      </c>
      <c r="Q17" s="8">
        <v>2</v>
      </c>
      <c r="R17" s="8">
        <v>1</v>
      </c>
      <c r="S17" s="8">
        <v>0</v>
      </c>
      <c r="T17" s="8">
        <v>0</v>
      </c>
      <c r="U17" s="8">
        <v>0</v>
      </c>
      <c r="V17" s="8">
        <v>0</v>
      </c>
      <c r="W17" s="8">
        <v>1</v>
      </c>
      <c r="X17" s="8">
        <v>2</v>
      </c>
      <c r="Y17" s="8">
        <v>0</v>
      </c>
      <c r="Z17" s="8">
        <v>0</v>
      </c>
      <c r="AA17" s="8">
        <v>0</v>
      </c>
      <c r="AB17" s="8">
        <v>2</v>
      </c>
      <c r="AC17" s="8">
        <v>0</v>
      </c>
      <c r="AD17" s="8">
        <v>0</v>
      </c>
      <c r="AE17" s="8">
        <v>0</v>
      </c>
      <c r="AF17" s="8">
        <v>3</v>
      </c>
      <c r="AG17" s="8"/>
      <c r="AH17" s="51">
        <f>SUM(C17:AG17)</f>
        <v>23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2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1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/>
      <c r="BN17" s="67">
        <f>SUM(AI17:BM17)</f>
        <v>3</v>
      </c>
      <c r="BO17" s="11">
        <f>(AH17+BN17)</f>
        <v>26</v>
      </c>
      <c r="BP17" s="11">
        <v>10</v>
      </c>
      <c r="BQ17" s="12">
        <f t="shared" ref="BQ17:BQ25" si="8">(BP17/BO17)</f>
        <v>0.38461538461538464</v>
      </c>
      <c r="BR17" s="11"/>
      <c r="BS17" s="12">
        <f t="shared" ref="BS17:BS25" si="9">(BR17/BO17)</f>
        <v>0</v>
      </c>
      <c r="BT17" s="13"/>
      <c r="BU17" s="13"/>
    </row>
    <row r="18" spans="1:73" ht="31.5" thickTop="1" thickBot="1">
      <c r="A18" s="31">
        <v>2</v>
      </c>
      <c r="B18" s="45" t="s">
        <v>21</v>
      </c>
      <c r="C18" s="8">
        <v>1</v>
      </c>
      <c r="D18" s="8">
        <v>0</v>
      </c>
      <c r="E18" s="8">
        <v>0</v>
      </c>
      <c r="F18" s="8">
        <v>2</v>
      </c>
      <c r="G18" s="8">
        <v>1</v>
      </c>
      <c r="H18" s="8">
        <v>0</v>
      </c>
      <c r="I18" s="8">
        <v>0</v>
      </c>
      <c r="J18" s="8">
        <v>0</v>
      </c>
      <c r="K18" s="8">
        <v>0</v>
      </c>
      <c r="L18" s="8">
        <v>2</v>
      </c>
      <c r="M18" s="8">
        <v>0</v>
      </c>
      <c r="N18" s="8">
        <v>0</v>
      </c>
      <c r="O18" s="8">
        <v>1</v>
      </c>
      <c r="P18" s="8">
        <v>0</v>
      </c>
      <c r="Q18" s="8">
        <v>3</v>
      </c>
      <c r="R18" s="8">
        <v>0</v>
      </c>
      <c r="S18" s="8">
        <v>0</v>
      </c>
      <c r="T18" s="8">
        <v>0</v>
      </c>
      <c r="U18" s="8">
        <v>0</v>
      </c>
      <c r="V18" s="8">
        <v>2</v>
      </c>
      <c r="W18" s="8">
        <v>0</v>
      </c>
      <c r="X18" s="8">
        <v>1</v>
      </c>
      <c r="Y18" s="8">
        <v>0</v>
      </c>
      <c r="Z18" s="8">
        <v>0</v>
      </c>
      <c r="AA18" s="8">
        <v>3</v>
      </c>
      <c r="AB18" s="8">
        <v>2</v>
      </c>
      <c r="AC18" s="8">
        <v>3</v>
      </c>
      <c r="AD18" s="8">
        <v>0</v>
      </c>
      <c r="AE18" s="8">
        <v>0</v>
      </c>
      <c r="AF18" s="8">
        <v>3</v>
      </c>
      <c r="AG18" s="8"/>
      <c r="AH18" s="51">
        <f t="shared" ref="AH18:AH24" si="10">SUM(C18:AG18)</f>
        <v>24</v>
      </c>
      <c r="AI18" s="11">
        <v>0</v>
      </c>
      <c r="AJ18" s="11">
        <v>1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/>
      <c r="BN18" s="67">
        <f t="shared" ref="BN18:BN24" si="11">SUM(AI18:BM18)</f>
        <v>1</v>
      </c>
      <c r="BO18" s="11">
        <f t="shared" ref="BO18:BO25" si="12">(AH18+BN18)</f>
        <v>25</v>
      </c>
      <c r="BP18" s="11">
        <v>11</v>
      </c>
      <c r="BQ18" s="12">
        <f t="shared" si="8"/>
        <v>0.44</v>
      </c>
      <c r="BR18" s="11"/>
      <c r="BS18" s="12">
        <f t="shared" si="9"/>
        <v>0</v>
      </c>
      <c r="BT18" s="13">
        <v>2</v>
      </c>
      <c r="BU18" s="13">
        <v>2</v>
      </c>
    </row>
    <row r="19" spans="1:73" ht="31.5" thickTop="1" thickBot="1">
      <c r="A19" s="31">
        <v>3</v>
      </c>
      <c r="B19" s="45" t="s">
        <v>22</v>
      </c>
      <c r="C19" s="8">
        <v>1</v>
      </c>
      <c r="D19" s="8">
        <v>0</v>
      </c>
      <c r="E19" s="8">
        <v>2</v>
      </c>
      <c r="F19" s="8">
        <v>0</v>
      </c>
      <c r="G19" s="8">
        <v>2</v>
      </c>
      <c r="H19" s="8">
        <v>0</v>
      </c>
      <c r="I19" s="8">
        <v>0</v>
      </c>
      <c r="J19" s="8">
        <v>1</v>
      </c>
      <c r="K19" s="8">
        <v>1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1</v>
      </c>
      <c r="T19" s="8">
        <v>0</v>
      </c>
      <c r="U19" s="8">
        <v>0</v>
      </c>
      <c r="V19" s="8">
        <v>0</v>
      </c>
      <c r="W19" s="8">
        <v>0</v>
      </c>
      <c r="X19" s="8">
        <v>2</v>
      </c>
      <c r="Y19" s="8">
        <v>0</v>
      </c>
      <c r="Z19" s="8">
        <v>0</v>
      </c>
      <c r="AA19" s="8">
        <v>0</v>
      </c>
      <c r="AB19" s="8">
        <v>2</v>
      </c>
      <c r="AC19" s="8">
        <v>0</v>
      </c>
      <c r="AD19" s="8">
        <v>3</v>
      </c>
      <c r="AE19" s="8">
        <v>1</v>
      </c>
      <c r="AF19" s="8">
        <v>0</v>
      </c>
      <c r="AG19" s="8"/>
      <c r="AH19" s="51">
        <f t="shared" si="10"/>
        <v>16</v>
      </c>
      <c r="AI19" s="11">
        <v>4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1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1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/>
      <c r="BN19" s="67">
        <f t="shared" si="11"/>
        <v>6</v>
      </c>
      <c r="BO19" s="11">
        <f t="shared" si="12"/>
        <v>22</v>
      </c>
      <c r="BP19" s="11">
        <v>8</v>
      </c>
      <c r="BQ19" s="12">
        <f t="shared" si="8"/>
        <v>0.36363636363636365</v>
      </c>
      <c r="BR19" s="11"/>
      <c r="BS19" s="12">
        <f t="shared" si="9"/>
        <v>0</v>
      </c>
      <c r="BT19" s="13">
        <v>1</v>
      </c>
      <c r="BU19" s="13">
        <v>1</v>
      </c>
    </row>
    <row r="20" spans="1:73" ht="31.5" thickTop="1" thickBot="1">
      <c r="A20" s="31">
        <v>4</v>
      </c>
      <c r="B20" s="45" t="s">
        <v>23</v>
      </c>
      <c r="C20" s="8">
        <v>3</v>
      </c>
      <c r="D20" s="8">
        <v>0</v>
      </c>
      <c r="E20" s="8">
        <v>1</v>
      </c>
      <c r="F20" s="8">
        <v>0</v>
      </c>
      <c r="G20" s="8">
        <v>4</v>
      </c>
      <c r="H20" s="8">
        <v>0</v>
      </c>
      <c r="I20" s="8">
        <v>0</v>
      </c>
      <c r="J20" s="8">
        <v>4</v>
      </c>
      <c r="K20" s="8">
        <v>0</v>
      </c>
      <c r="L20" s="8">
        <v>0</v>
      </c>
      <c r="M20" s="8">
        <v>3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1</v>
      </c>
      <c r="U20" s="8">
        <v>0</v>
      </c>
      <c r="V20" s="8">
        <v>0</v>
      </c>
      <c r="W20" s="8">
        <v>1</v>
      </c>
      <c r="X20" s="8">
        <v>0</v>
      </c>
      <c r="Y20" s="8">
        <v>2</v>
      </c>
      <c r="Z20" s="8">
        <v>3</v>
      </c>
      <c r="AA20" s="8">
        <v>0</v>
      </c>
      <c r="AB20" s="8">
        <v>1</v>
      </c>
      <c r="AC20" s="8">
        <v>0</v>
      </c>
      <c r="AD20" s="8">
        <v>0</v>
      </c>
      <c r="AE20" s="8">
        <v>2</v>
      </c>
      <c r="AF20" s="8">
        <v>0</v>
      </c>
      <c r="AG20" s="8"/>
      <c r="AH20" s="51">
        <f t="shared" si="10"/>
        <v>25</v>
      </c>
      <c r="AI20" s="11">
        <v>0</v>
      </c>
      <c r="AJ20" s="11">
        <v>1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/>
      <c r="BN20" s="67">
        <f t="shared" si="11"/>
        <v>1</v>
      </c>
      <c r="BO20" s="11">
        <f t="shared" si="12"/>
        <v>26</v>
      </c>
      <c r="BP20" s="11">
        <v>10</v>
      </c>
      <c r="BQ20" s="12">
        <f t="shared" si="8"/>
        <v>0.38461538461538464</v>
      </c>
      <c r="BR20" s="11"/>
      <c r="BS20" s="12">
        <f t="shared" si="9"/>
        <v>0</v>
      </c>
      <c r="BT20" s="13">
        <v>2</v>
      </c>
      <c r="BU20" s="13">
        <v>1</v>
      </c>
    </row>
    <row r="21" spans="1:73" ht="31.5" thickTop="1" thickBot="1">
      <c r="A21" s="31">
        <v>5</v>
      </c>
      <c r="B21" s="45" t="s">
        <v>26</v>
      </c>
      <c r="C21" s="8">
        <v>0</v>
      </c>
      <c r="D21" s="8">
        <v>2</v>
      </c>
      <c r="E21" s="8">
        <v>0</v>
      </c>
      <c r="F21" s="8">
        <v>0</v>
      </c>
      <c r="G21" s="8">
        <v>2</v>
      </c>
      <c r="H21" s="8">
        <v>0</v>
      </c>
      <c r="I21" s="8">
        <v>3</v>
      </c>
      <c r="J21" s="8">
        <v>0</v>
      </c>
      <c r="K21" s="8">
        <v>3</v>
      </c>
      <c r="L21" s="8">
        <v>0</v>
      </c>
      <c r="M21" s="8">
        <v>0</v>
      </c>
      <c r="N21" s="8">
        <v>0</v>
      </c>
      <c r="O21" s="8">
        <v>0</v>
      </c>
      <c r="P21" s="8">
        <v>5</v>
      </c>
      <c r="Q21" s="8">
        <v>1</v>
      </c>
      <c r="R21" s="8">
        <v>0</v>
      </c>
      <c r="S21" s="8">
        <v>0</v>
      </c>
      <c r="T21" s="8">
        <v>1</v>
      </c>
      <c r="U21" s="8">
        <v>0</v>
      </c>
      <c r="V21" s="8">
        <v>0</v>
      </c>
      <c r="W21" s="8">
        <v>3</v>
      </c>
      <c r="X21" s="8">
        <v>0</v>
      </c>
      <c r="Y21" s="8">
        <v>0</v>
      </c>
      <c r="Z21" s="8">
        <v>0</v>
      </c>
      <c r="AA21" s="8">
        <v>0</v>
      </c>
      <c r="AB21" s="8">
        <v>2</v>
      </c>
      <c r="AC21" s="8">
        <v>0</v>
      </c>
      <c r="AD21" s="8">
        <v>0</v>
      </c>
      <c r="AE21" s="8">
        <v>3</v>
      </c>
      <c r="AF21" s="8">
        <v>0</v>
      </c>
      <c r="AG21" s="8"/>
      <c r="AH21" s="51">
        <f t="shared" si="10"/>
        <v>25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2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1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/>
      <c r="BN21" s="67">
        <f t="shared" si="11"/>
        <v>3</v>
      </c>
      <c r="BO21" s="11">
        <f t="shared" si="12"/>
        <v>28</v>
      </c>
      <c r="BP21" s="11">
        <v>6</v>
      </c>
      <c r="BQ21" s="12">
        <f t="shared" si="8"/>
        <v>0.21428571428571427</v>
      </c>
      <c r="BR21" s="11"/>
      <c r="BS21" s="12">
        <f t="shared" si="9"/>
        <v>0</v>
      </c>
      <c r="BT21" s="13">
        <v>2</v>
      </c>
      <c r="BU21" s="13">
        <v>0</v>
      </c>
    </row>
    <row r="22" spans="1:73" ht="31.5" thickTop="1" thickBot="1">
      <c r="A22" s="31">
        <v>6</v>
      </c>
      <c r="B22" s="45" t="s">
        <v>42</v>
      </c>
      <c r="C22" s="8">
        <v>0</v>
      </c>
      <c r="D22" s="8">
        <v>1</v>
      </c>
      <c r="E22" s="8">
        <v>0</v>
      </c>
      <c r="F22" s="8">
        <v>1</v>
      </c>
      <c r="G22" s="8">
        <v>2</v>
      </c>
      <c r="H22" s="8">
        <v>2</v>
      </c>
      <c r="I22" s="8">
        <v>0</v>
      </c>
      <c r="J22" s="8">
        <v>1</v>
      </c>
      <c r="K22" s="8">
        <v>0</v>
      </c>
      <c r="L22" s="8">
        <v>0</v>
      </c>
      <c r="M22" s="8">
        <v>0</v>
      </c>
      <c r="N22" s="8">
        <v>0</v>
      </c>
      <c r="O22" s="8">
        <v>1</v>
      </c>
      <c r="P22" s="8">
        <v>0</v>
      </c>
      <c r="Q22" s="8">
        <v>0</v>
      </c>
      <c r="R22" s="8">
        <v>2</v>
      </c>
      <c r="S22" s="8">
        <v>0</v>
      </c>
      <c r="T22" s="8">
        <v>2</v>
      </c>
      <c r="U22" s="8">
        <v>0</v>
      </c>
      <c r="V22" s="8">
        <v>4</v>
      </c>
      <c r="W22" s="8">
        <v>0</v>
      </c>
      <c r="X22" s="8">
        <v>2</v>
      </c>
      <c r="Y22" s="8">
        <v>0</v>
      </c>
      <c r="Z22" s="8">
        <v>1</v>
      </c>
      <c r="AA22" s="8">
        <v>0</v>
      </c>
      <c r="AB22" s="8">
        <v>2</v>
      </c>
      <c r="AC22" s="8">
        <v>1</v>
      </c>
      <c r="AD22" s="8">
        <v>0</v>
      </c>
      <c r="AE22" s="8">
        <v>0</v>
      </c>
      <c r="AF22" s="8">
        <v>0</v>
      </c>
      <c r="AG22" s="8"/>
      <c r="AH22" s="51">
        <f t="shared" si="10"/>
        <v>22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/>
      <c r="BN22" s="67">
        <f t="shared" si="11"/>
        <v>0</v>
      </c>
      <c r="BO22" s="11">
        <f t="shared" si="12"/>
        <v>22</v>
      </c>
      <c r="BP22" s="11">
        <v>12</v>
      </c>
      <c r="BQ22" s="12">
        <f t="shared" si="8"/>
        <v>0.54545454545454541</v>
      </c>
      <c r="BR22" s="11"/>
      <c r="BS22" s="12">
        <f t="shared" si="9"/>
        <v>0</v>
      </c>
      <c r="BT22" s="13"/>
      <c r="BU22" s="13"/>
    </row>
    <row r="23" spans="1:73" ht="31.5" thickTop="1" thickBot="1">
      <c r="A23" s="31">
        <v>7</v>
      </c>
      <c r="B23" s="45" t="s">
        <v>45</v>
      </c>
      <c r="C23" s="8">
        <v>0</v>
      </c>
      <c r="D23" s="8">
        <v>0</v>
      </c>
      <c r="E23" s="8">
        <v>0</v>
      </c>
      <c r="F23" s="8">
        <v>0</v>
      </c>
      <c r="G23" s="8">
        <v>4</v>
      </c>
      <c r="H23" s="8">
        <v>0</v>
      </c>
      <c r="I23" s="8">
        <v>0</v>
      </c>
      <c r="J23" s="8">
        <v>3</v>
      </c>
      <c r="K23" s="8">
        <v>0</v>
      </c>
      <c r="L23" s="8">
        <v>2</v>
      </c>
      <c r="M23" s="8">
        <v>0</v>
      </c>
      <c r="N23" s="8">
        <v>0</v>
      </c>
      <c r="O23" s="8">
        <v>0</v>
      </c>
      <c r="P23" s="8">
        <v>0</v>
      </c>
      <c r="Q23" s="8">
        <v>3</v>
      </c>
      <c r="R23" s="8">
        <v>1</v>
      </c>
      <c r="S23" s="8">
        <v>1</v>
      </c>
      <c r="T23" s="8">
        <v>1</v>
      </c>
      <c r="U23" s="8">
        <v>0</v>
      </c>
      <c r="V23" s="8">
        <v>0</v>
      </c>
      <c r="W23" s="8">
        <v>0</v>
      </c>
      <c r="X23" s="8">
        <v>2</v>
      </c>
      <c r="Y23" s="8">
        <v>0</v>
      </c>
      <c r="Z23" s="8">
        <v>2</v>
      </c>
      <c r="AA23" s="8">
        <v>1</v>
      </c>
      <c r="AB23" s="8">
        <v>1</v>
      </c>
      <c r="AC23" s="8">
        <v>0</v>
      </c>
      <c r="AD23" s="8">
        <v>0</v>
      </c>
      <c r="AE23" s="8">
        <v>1</v>
      </c>
      <c r="AF23" s="8">
        <v>0</v>
      </c>
      <c r="AG23" s="8"/>
      <c r="AH23" s="51">
        <f t="shared" si="10"/>
        <v>22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/>
      <c r="BN23" s="67">
        <f t="shared" si="11"/>
        <v>0</v>
      </c>
      <c r="BO23" s="11">
        <f t="shared" si="12"/>
        <v>22</v>
      </c>
      <c r="BP23" s="11">
        <v>8</v>
      </c>
      <c r="BQ23" s="12">
        <f t="shared" si="8"/>
        <v>0.36363636363636365</v>
      </c>
      <c r="BR23" s="11"/>
      <c r="BS23" s="12">
        <f t="shared" si="9"/>
        <v>0</v>
      </c>
      <c r="BT23" s="13"/>
      <c r="BU23" s="13"/>
    </row>
    <row r="24" spans="1:73" ht="31.5" thickTop="1" thickBot="1">
      <c r="A24" s="31">
        <v>8</v>
      </c>
      <c r="B24" s="45" t="s">
        <v>46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2</v>
      </c>
      <c r="R24" s="8">
        <v>0</v>
      </c>
      <c r="S24" s="8">
        <v>2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1</v>
      </c>
      <c r="AB24" s="8">
        <v>2</v>
      </c>
      <c r="AC24" s="8">
        <v>0</v>
      </c>
      <c r="AD24" s="8">
        <v>0</v>
      </c>
      <c r="AE24" s="8">
        <v>0</v>
      </c>
      <c r="AF24" s="8">
        <v>0</v>
      </c>
      <c r="AG24" s="8"/>
      <c r="AH24" s="51">
        <f t="shared" si="10"/>
        <v>7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1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1</v>
      </c>
      <c r="BM24" s="11"/>
      <c r="BN24" s="67">
        <f t="shared" si="11"/>
        <v>2</v>
      </c>
      <c r="BO24" s="11">
        <f t="shared" si="12"/>
        <v>9</v>
      </c>
      <c r="BP24" s="11">
        <v>7</v>
      </c>
      <c r="BQ24" s="12">
        <f t="shared" si="8"/>
        <v>0.77777777777777779</v>
      </c>
      <c r="BR24" s="11"/>
      <c r="BS24" s="12">
        <f t="shared" si="9"/>
        <v>0</v>
      </c>
      <c r="BT24" s="13"/>
      <c r="BU24" s="13"/>
    </row>
    <row r="25" spans="1:73" ht="31.5" thickTop="1" thickBot="1">
      <c r="A25" s="2"/>
      <c r="B25" s="14" t="s">
        <v>29</v>
      </c>
      <c r="C25" s="32">
        <f t="shared" ref="C25:AI25" si="13">SUM(C17:C24)</f>
        <v>6</v>
      </c>
      <c r="D25" s="32">
        <f t="shared" si="13"/>
        <v>3</v>
      </c>
      <c r="E25" s="32">
        <f t="shared" si="13"/>
        <v>3</v>
      </c>
      <c r="F25" s="32">
        <f t="shared" si="13"/>
        <v>3</v>
      </c>
      <c r="G25" s="32">
        <f t="shared" si="13"/>
        <v>15</v>
      </c>
      <c r="H25" s="32">
        <f t="shared" si="13"/>
        <v>2</v>
      </c>
      <c r="I25" s="32">
        <f t="shared" si="13"/>
        <v>7</v>
      </c>
      <c r="J25" s="32">
        <f t="shared" si="13"/>
        <v>9</v>
      </c>
      <c r="K25" s="32">
        <f t="shared" si="13"/>
        <v>7</v>
      </c>
      <c r="L25" s="32">
        <f t="shared" si="13"/>
        <v>4</v>
      </c>
      <c r="M25" s="32">
        <f t="shared" si="13"/>
        <v>3</v>
      </c>
      <c r="N25" s="32">
        <f t="shared" si="13"/>
        <v>0</v>
      </c>
      <c r="O25" s="32">
        <f t="shared" si="13"/>
        <v>3</v>
      </c>
      <c r="P25" s="32">
        <f t="shared" si="13"/>
        <v>8</v>
      </c>
      <c r="Q25" s="32">
        <f t="shared" si="13"/>
        <v>11</v>
      </c>
      <c r="R25" s="32">
        <f t="shared" si="13"/>
        <v>4</v>
      </c>
      <c r="S25" s="32">
        <f t="shared" si="13"/>
        <v>4</v>
      </c>
      <c r="T25" s="32">
        <f t="shared" si="13"/>
        <v>5</v>
      </c>
      <c r="U25" s="32">
        <f t="shared" si="13"/>
        <v>0</v>
      </c>
      <c r="V25" s="32">
        <f t="shared" si="13"/>
        <v>6</v>
      </c>
      <c r="W25" s="32">
        <f t="shared" si="13"/>
        <v>5</v>
      </c>
      <c r="X25" s="32">
        <f t="shared" si="13"/>
        <v>9</v>
      </c>
      <c r="Y25" s="32">
        <f t="shared" si="13"/>
        <v>2</v>
      </c>
      <c r="Z25" s="32">
        <f t="shared" si="13"/>
        <v>6</v>
      </c>
      <c r="AA25" s="32">
        <f t="shared" si="13"/>
        <v>5</v>
      </c>
      <c r="AB25" s="32">
        <f>SUM(AB17:AB24)</f>
        <v>14</v>
      </c>
      <c r="AC25" s="32">
        <f t="shared" si="13"/>
        <v>4</v>
      </c>
      <c r="AD25" s="32">
        <f t="shared" si="13"/>
        <v>3</v>
      </c>
      <c r="AE25" s="32">
        <f t="shared" si="13"/>
        <v>7</v>
      </c>
      <c r="AF25" s="32">
        <f t="shared" si="13"/>
        <v>6</v>
      </c>
      <c r="AG25" s="32">
        <f t="shared" si="13"/>
        <v>0</v>
      </c>
      <c r="AH25" s="32">
        <f t="shared" si="13"/>
        <v>164</v>
      </c>
      <c r="AI25" s="32">
        <f t="shared" si="13"/>
        <v>4</v>
      </c>
      <c r="AJ25" s="32">
        <f t="shared" ref="AJ25:BM25" si="14">SUM(AJ17:AJ24)</f>
        <v>2</v>
      </c>
      <c r="AK25" s="32">
        <f t="shared" si="14"/>
        <v>0</v>
      </c>
      <c r="AL25" s="32">
        <f t="shared" si="14"/>
        <v>0</v>
      </c>
      <c r="AM25" s="32">
        <f t="shared" si="14"/>
        <v>0</v>
      </c>
      <c r="AN25" s="32">
        <f t="shared" si="14"/>
        <v>2</v>
      </c>
      <c r="AO25" s="32">
        <f t="shared" si="14"/>
        <v>0</v>
      </c>
      <c r="AP25" s="32">
        <f t="shared" si="14"/>
        <v>0</v>
      </c>
      <c r="AQ25" s="32">
        <f t="shared" si="14"/>
        <v>2</v>
      </c>
      <c r="AR25" s="32">
        <f t="shared" si="14"/>
        <v>0</v>
      </c>
      <c r="AS25" s="32">
        <f t="shared" si="14"/>
        <v>0</v>
      </c>
      <c r="AT25" s="32">
        <f t="shared" si="14"/>
        <v>0</v>
      </c>
      <c r="AU25" s="32">
        <f t="shared" si="14"/>
        <v>0</v>
      </c>
      <c r="AV25" s="32">
        <f t="shared" si="14"/>
        <v>0</v>
      </c>
      <c r="AW25" s="32">
        <f t="shared" si="14"/>
        <v>1</v>
      </c>
      <c r="AX25" s="32">
        <f t="shared" si="14"/>
        <v>0</v>
      </c>
      <c r="AY25" s="32">
        <f t="shared" si="14"/>
        <v>0</v>
      </c>
      <c r="AZ25" s="32">
        <f t="shared" si="14"/>
        <v>1</v>
      </c>
      <c r="BA25" s="32">
        <f t="shared" si="14"/>
        <v>0</v>
      </c>
      <c r="BB25" s="32">
        <f t="shared" si="14"/>
        <v>1</v>
      </c>
      <c r="BC25" s="32">
        <f t="shared" si="14"/>
        <v>0</v>
      </c>
      <c r="BD25" s="32">
        <f t="shared" si="14"/>
        <v>0</v>
      </c>
      <c r="BE25" s="32">
        <f t="shared" si="14"/>
        <v>0</v>
      </c>
      <c r="BF25" s="32">
        <f t="shared" si="14"/>
        <v>2</v>
      </c>
      <c r="BG25" s="32">
        <f t="shared" si="14"/>
        <v>0</v>
      </c>
      <c r="BH25" s="32">
        <f t="shared" si="14"/>
        <v>0</v>
      </c>
      <c r="BI25" s="32">
        <f t="shared" si="14"/>
        <v>0</v>
      </c>
      <c r="BJ25" s="32">
        <f t="shared" si="14"/>
        <v>0</v>
      </c>
      <c r="BK25" s="32">
        <f t="shared" si="14"/>
        <v>0</v>
      </c>
      <c r="BL25" s="32">
        <f t="shared" si="14"/>
        <v>1</v>
      </c>
      <c r="BM25" s="32">
        <f t="shared" si="14"/>
        <v>0</v>
      </c>
      <c r="BN25" s="46">
        <f t="shared" ref="BN25:BP25" si="15">SUM(BN17:BN24)</f>
        <v>16</v>
      </c>
      <c r="BO25" s="71">
        <f t="shared" si="12"/>
        <v>180</v>
      </c>
      <c r="BP25" s="6">
        <f t="shared" si="15"/>
        <v>72</v>
      </c>
      <c r="BQ25" s="15">
        <f t="shared" si="8"/>
        <v>0.4</v>
      </c>
      <c r="BR25" s="5">
        <f>SUM(BR17:BR24)</f>
        <v>0</v>
      </c>
      <c r="BS25" s="16">
        <f t="shared" si="9"/>
        <v>0</v>
      </c>
      <c r="BT25" s="7">
        <f>SUM(BT17:BT24)</f>
        <v>7</v>
      </c>
      <c r="BU25" s="7">
        <f>SUM(BU17:BU24)</f>
        <v>4</v>
      </c>
    </row>
    <row r="26" spans="1:73" ht="36.75" thickTop="1" thickBot="1">
      <c r="A26" s="37"/>
      <c r="B26" s="38"/>
      <c r="C26" s="73" t="s">
        <v>0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 t="s">
        <v>1</v>
      </c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39"/>
      <c r="BP26" s="39"/>
      <c r="BQ26" s="39"/>
      <c r="BR26" s="39"/>
      <c r="BS26" s="39"/>
      <c r="BT26" s="39"/>
      <c r="BU26" s="40"/>
    </row>
    <row r="27" spans="1:73" ht="34.5" thickTop="1" thickBot="1">
      <c r="A27" s="33"/>
      <c r="B27" s="34" t="s">
        <v>11</v>
      </c>
      <c r="C27" s="4">
        <v>1</v>
      </c>
      <c r="D27" s="4">
        <v>2</v>
      </c>
      <c r="E27" s="4">
        <v>3</v>
      </c>
      <c r="F27" s="4">
        <v>4</v>
      </c>
      <c r="G27" s="4">
        <v>5</v>
      </c>
      <c r="H27" s="4">
        <v>6</v>
      </c>
      <c r="I27" s="4">
        <v>7</v>
      </c>
      <c r="J27" s="4">
        <v>8</v>
      </c>
      <c r="K27" s="4">
        <v>9</v>
      </c>
      <c r="L27" s="4">
        <v>10</v>
      </c>
      <c r="M27" s="4">
        <v>11</v>
      </c>
      <c r="N27" s="4">
        <v>12</v>
      </c>
      <c r="O27" s="4">
        <v>13</v>
      </c>
      <c r="P27" s="4">
        <v>14</v>
      </c>
      <c r="Q27" s="4">
        <v>15</v>
      </c>
      <c r="R27" s="4">
        <v>16</v>
      </c>
      <c r="S27" s="4">
        <v>17</v>
      </c>
      <c r="T27" s="4">
        <v>18</v>
      </c>
      <c r="U27" s="4">
        <v>19</v>
      </c>
      <c r="V27" s="4">
        <v>20</v>
      </c>
      <c r="W27" s="4">
        <v>21</v>
      </c>
      <c r="X27" s="4">
        <v>22</v>
      </c>
      <c r="Y27" s="4">
        <v>23</v>
      </c>
      <c r="Z27" s="4">
        <v>24</v>
      </c>
      <c r="AA27" s="4">
        <v>25</v>
      </c>
      <c r="AB27" s="4">
        <v>26</v>
      </c>
      <c r="AC27" s="4">
        <v>27</v>
      </c>
      <c r="AD27" s="4">
        <v>28</v>
      </c>
      <c r="AE27" s="4">
        <v>29</v>
      </c>
      <c r="AF27" s="4">
        <v>30</v>
      </c>
      <c r="AG27" s="4">
        <v>31</v>
      </c>
      <c r="AH27" s="50" t="s">
        <v>30</v>
      </c>
      <c r="AI27" s="4">
        <v>1</v>
      </c>
      <c r="AJ27" s="4">
        <v>2</v>
      </c>
      <c r="AK27" s="4">
        <v>3</v>
      </c>
      <c r="AL27" s="4">
        <v>4</v>
      </c>
      <c r="AM27" s="4">
        <v>5</v>
      </c>
      <c r="AN27" s="4">
        <v>6</v>
      </c>
      <c r="AO27" s="4">
        <v>7</v>
      </c>
      <c r="AP27" s="4">
        <v>8</v>
      </c>
      <c r="AQ27" s="4">
        <v>9</v>
      </c>
      <c r="AR27" s="4">
        <v>10</v>
      </c>
      <c r="AS27" s="4">
        <v>11</v>
      </c>
      <c r="AT27" s="4">
        <v>12</v>
      </c>
      <c r="AU27" s="4">
        <v>13</v>
      </c>
      <c r="AV27" s="4">
        <v>14</v>
      </c>
      <c r="AW27" s="4">
        <v>15</v>
      </c>
      <c r="AX27" s="4">
        <v>16</v>
      </c>
      <c r="AY27" s="4">
        <v>17</v>
      </c>
      <c r="AZ27" s="4">
        <v>18</v>
      </c>
      <c r="BA27" s="4">
        <v>19</v>
      </c>
      <c r="BB27" s="4">
        <v>20</v>
      </c>
      <c r="BC27" s="4">
        <v>21</v>
      </c>
      <c r="BD27" s="4">
        <v>22</v>
      </c>
      <c r="BE27" s="4">
        <v>23</v>
      </c>
      <c r="BF27" s="4">
        <v>24</v>
      </c>
      <c r="BG27" s="4">
        <v>25</v>
      </c>
      <c r="BH27" s="4">
        <v>26</v>
      </c>
      <c r="BI27" s="4">
        <v>27</v>
      </c>
      <c r="BJ27" s="4">
        <v>28</v>
      </c>
      <c r="BK27" s="4">
        <v>29</v>
      </c>
      <c r="BL27" s="4">
        <v>30</v>
      </c>
      <c r="BM27" s="4">
        <v>31</v>
      </c>
      <c r="BN27" s="68" t="s">
        <v>30</v>
      </c>
      <c r="BO27" s="69" t="s">
        <v>31</v>
      </c>
      <c r="BP27" s="57" t="s">
        <v>32</v>
      </c>
      <c r="BQ27" s="58" t="s">
        <v>2</v>
      </c>
      <c r="BR27" s="59" t="s">
        <v>34</v>
      </c>
      <c r="BS27" s="59" t="s">
        <v>35</v>
      </c>
      <c r="BT27" s="60" t="s">
        <v>40</v>
      </c>
      <c r="BU27" s="60" t="s">
        <v>4</v>
      </c>
    </row>
    <row r="28" spans="1:73" ht="31.5" thickTop="1" thickBot="1">
      <c r="A28" s="35">
        <v>1</v>
      </c>
      <c r="B28" s="44" t="s">
        <v>12</v>
      </c>
      <c r="C28" s="64">
        <v>0</v>
      </c>
      <c r="D28" s="64">
        <v>0</v>
      </c>
      <c r="E28" s="64">
        <v>1</v>
      </c>
      <c r="F28" s="64">
        <v>0</v>
      </c>
      <c r="G28" s="64">
        <v>0</v>
      </c>
      <c r="H28" s="64">
        <v>0</v>
      </c>
      <c r="I28" s="64">
        <v>2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4</v>
      </c>
      <c r="Q28" s="64">
        <v>0</v>
      </c>
      <c r="R28" s="64">
        <v>0</v>
      </c>
      <c r="S28" s="64">
        <v>2</v>
      </c>
      <c r="T28" s="64">
        <v>0</v>
      </c>
      <c r="U28" s="64">
        <v>0</v>
      </c>
      <c r="V28" s="64">
        <v>0</v>
      </c>
      <c r="W28" s="64">
        <v>2</v>
      </c>
      <c r="X28" s="64">
        <v>0</v>
      </c>
      <c r="Y28" s="64">
        <v>0</v>
      </c>
      <c r="Z28" s="64">
        <v>0</v>
      </c>
      <c r="AA28" s="64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0</v>
      </c>
      <c r="AG28" s="64"/>
      <c r="AH28" s="51">
        <f>SUM(C28:AG28)</f>
        <v>11</v>
      </c>
      <c r="AI28" s="11">
        <v>0</v>
      </c>
      <c r="AJ28" s="11">
        <v>2</v>
      </c>
      <c r="AK28" s="11">
        <v>3</v>
      </c>
      <c r="AL28" s="11">
        <v>0</v>
      </c>
      <c r="AM28" s="11">
        <v>0</v>
      </c>
      <c r="AN28" s="11">
        <v>0</v>
      </c>
      <c r="AO28" s="11">
        <v>3</v>
      </c>
      <c r="AP28" s="11">
        <v>0</v>
      </c>
      <c r="AQ28" s="11">
        <v>4</v>
      </c>
      <c r="AR28" s="11">
        <v>0</v>
      </c>
      <c r="AS28" s="11">
        <v>0</v>
      </c>
      <c r="AT28" s="11">
        <v>0</v>
      </c>
      <c r="AU28" s="11">
        <v>0</v>
      </c>
      <c r="AV28" s="11">
        <v>3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/>
      <c r="BN28" s="67">
        <f>SUM(AI28:BM28)</f>
        <v>15</v>
      </c>
      <c r="BO28" s="11">
        <f>(AH28+BN28)</f>
        <v>26</v>
      </c>
      <c r="BP28" s="9">
        <v>14</v>
      </c>
      <c r="BQ28" s="12">
        <f t="shared" ref="BQ28:BQ36" si="16">(BP28/BO28)</f>
        <v>0.53846153846153844</v>
      </c>
      <c r="BR28" s="11"/>
      <c r="BS28" s="12">
        <f t="shared" ref="BS28:BS36" si="17">(BR28/BO28)</f>
        <v>0</v>
      </c>
      <c r="BT28" s="13">
        <v>2</v>
      </c>
      <c r="BU28" s="13">
        <v>3</v>
      </c>
    </row>
    <row r="29" spans="1:73" ht="31.5" thickTop="1" thickBot="1">
      <c r="A29" s="35">
        <v>2</v>
      </c>
      <c r="B29" s="44" t="s">
        <v>13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4</v>
      </c>
      <c r="I29" s="64">
        <v>0</v>
      </c>
      <c r="J29" s="64">
        <v>0</v>
      </c>
      <c r="K29" s="64">
        <v>0</v>
      </c>
      <c r="L29" s="64">
        <v>0</v>
      </c>
      <c r="M29" s="64">
        <v>4</v>
      </c>
      <c r="N29" s="64">
        <v>4</v>
      </c>
      <c r="O29" s="64">
        <v>0</v>
      </c>
      <c r="P29" s="64">
        <v>0</v>
      </c>
      <c r="Q29" s="64">
        <v>2</v>
      </c>
      <c r="R29" s="64">
        <v>0</v>
      </c>
      <c r="S29" s="64">
        <v>2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2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/>
      <c r="AH29" s="51">
        <f>SUM(C29:AG29)</f>
        <v>18</v>
      </c>
      <c r="AI29" s="11">
        <v>0</v>
      </c>
      <c r="AJ29" s="11">
        <v>3</v>
      </c>
      <c r="AK29" s="11">
        <v>0</v>
      </c>
      <c r="AL29" s="11">
        <v>0</v>
      </c>
      <c r="AM29" s="11">
        <v>0</v>
      </c>
      <c r="AN29" s="11">
        <v>2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3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/>
      <c r="BN29" s="67">
        <f t="shared" ref="BN29:BN36" si="18">SUM(AI29:BM29)</f>
        <v>8</v>
      </c>
      <c r="BO29" s="11">
        <f t="shared" ref="BO29:BO37" si="19">(AH29+BN29)</f>
        <v>26</v>
      </c>
      <c r="BP29" s="11">
        <v>11</v>
      </c>
      <c r="BQ29" s="12">
        <f t="shared" si="16"/>
        <v>0.42307692307692307</v>
      </c>
      <c r="BR29" s="11"/>
      <c r="BS29" s="12">
        <f t="shared" si="17"/>
        <v>0</v>
      </c>
      <c r="BT29" s="13">
        <v>5</v>
      </c>
      <c r="BU29" s="13">
        <v>2</v>
      </c>
    </row>
    <row r="30" spans="1:73" ht="31.5" thickTop="1" thickBot="1">
      <c r="A30" s="35">
        <v>3</v>
      </c>
      <c r="B30" s="44" t="s">
        <v>14</v>
      </c>
      <c r="C30" s="64">
        <v>1</v>
      </c>
      <c r="D30" s="64">
        <v>0</v>
      </c>
      <c r="E30" s="64">
        <v>0</v>
      </c>
      <c r="F30" s="64">
        <v>2</v>
      </c>
      <c r="G30" s="64">
        <v>0</v>
      </c>
      <c r="H30" s="64">
        <v>3</v>
      </c>
      <c r="I30" s="64">
        <v>0</v>
      </c>
      <c r="J30" s="64">
        <v>0</v>
      </c>
      <c r="K30" s="64">
        <v>0</v>
      </c>
      <c r="L30" s="64">
        <v>0</v>
      </c>
      <c r="M30" s="64">
        <v>1</v>
      </c>
      <c r="N30" s="64">
        <v>3</v>
      </c>
      <c r="O30" s="64">
        <v>0</v>
      </c>
      <c r="P30" s="64">
        <v>4</v>
      </c>
      <c r="Q30" s="64">
        <v>0</v>
      </c>
      <c r="R30" s="64">
        <v>0</v>
      </c>
      <c r="S30" s="64">
        <v>0</v>
      </c>
      <c r="T30" s="64">
        <v>0</v>
      </c>
      <c r="U30" s="64">
        <v>0</v>
      </c>
      <c r="V30" s="64">
        <v>3</v>
      </c>
      <c r="W30" s="64">
        <v>2</v>
      </c>
      <c r="X30" s="64">
        <v>0</v>
      </c>
      <c r="Y30" s="64">
        <v>0</v>
      </c>
      <c r="Z30" s="64">
        <v>1</v>
      </c>
      <c r="AA30" s="64">
        <v>3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/>
      <c r="AH30" s="51">
        <f t="shared" ref="AH30:AH37" si="20">SUM(C30:AG30)</f>
        <v>23</v>
      </c>
      <c r="AI30" s="11">
        <v>0</v>
      </c>
      <c r="AJ30" s="11">
        <v>0</v>
      </c>
      <c r="AK30" s="11">
        <v>2</v>
      </c>
      <c r="AL30" s="11">
        <v>0</v>
      </c>
      <c r="AM30" s="11">
        <v>0</v>
      </c>
      <c r="AN30" s="11">
        <v>2</v>
      </c>
      <c r="AO30" s="11">
        <v>0</v>
      </c>
      <c r="AP30" s="11">
        <v>0</v>
      </c>
      <c r="AQ30" s="11">
        <v>1</v>
      </c>
      <c r="AR30" s="11">
        <v>0</v>
      </c>
      <c r="AS30" s="11">
        <v>0</v>
      </c>
      <c r="AT30" s="11">
        <v>0</v>
      </c>
      <c r="AU30" s="11">
        <v>0</v>
      </c>
      <c r="AV30" s="11">
        <v>3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1</v>
      </c>
      <c r="BM30" s="11"/>
      <c r="BN30" s="67">
        <f t="shared" si="18"/>
        <v>9</v>
      </c>
      <c r="BO30" s="11">
        <f t="shared" si="19"/>
        <v>32</v>
      </c>
      <c r="BP30" s="11">
        <v>18</v>
      </c>
      <c r="BQ30" s="12">
        <f t="shared" si="16"/>
        <v>0.5625</v>
      </c>
      <c r="BR30" s="11"/>
      <c r="BS30" s="12">
        <f t="shared" si="17"/>
        <v>0</v>
      </c>
      <c r="BT30" s="13">
        <v>2</v>
      </c>
      <c r="BU30" s="13">
        <v>2</v>
      </c>
    </row>
    <row r="31" spans="1:73" ht="31.5" thickTop="1" thickBot="1">
      <c r="A31" s="35">
        <v>4</v>
      </c>
      <c r="B31" s="44" t="s">
        <v>15</v>
      </c>
      <c r="C31" s="64">
        <v>2</v>
      </c>
      <c r="D31" s="64">
        <v>0</v>
      </c>
      <c r="E31" s="64">
        <v>1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1</v>
      </c>
      <c r="P31" s="64">
        <v>0</v>
      </c>
      <c r="Q31" s="64">
        <v>0</v>
      </c>
      <c r="R31" s="64">
        <v>0</v>
      </c>
      <c r="S31" s="64">
        <v>0</v>
      </c>
      <c r="T31" s="64">
        <v>1</v>
      </c>
      <c r="U31" s="64">
        <v>0</v>
      </c>
      <c r="V31" s="64">
        <v>5</v>
      </c>
      <c r="W31" s="64">
        <v>0</v>
      </c>
      <c r="X31" s="64">
        <v>0</v>
      </c>
      <c r="Y31" s="64">
        <v>0</v>
      </c>
      <c r="Z31" s="64">
        <v>1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/>
      <c r="AH31" s="51">
        <f t="shared" si="20"/>
        <v>11</v>
      </c>
      <c r="AI31" s="11">
        <v>0</v>
      </c>
      <c r="AJ31" s="11">
        <v>1</v>
      </c>
      <c r="AK31" s="11">
        <v>1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1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/>
      <c r="BN31" s="67">
        <f t="shared" si="18"/>
        <v>3</v>
      </c>
      <c r="BO31" s="11">
        <f t="shared" si="19"/>
        <v>14</v>
      </c>
      <c r="BP31" s="11">
        <v>13</v>
      </c>
      <c r="BQ31" s="12">
        <f>(BP31/BO31)</f>
        <v>0.9285714285714286</v>
      </c>
      <c r="BR31" s="11"/>
      <c r="BS31" s="12">
        <f t="shared" si="17"/>
        <v>0</v>
      </c>
      <c r="BT31" s="13">
        <v>3</v>
      </c>
      <c r="BU31" s="13">
        <v>1</v>
      </c>
    </row>
    <row r="32" spans="1:73" ht="31.5" thickTop="1" thickBot="1">
      <c r="A32" s="35">
        <v>5</v>
      </c>
      <c r="B32" s="44" t="s">
        <v>16</v>
      </c>
      <c r="C32" s="64">
        <v>0</v>
      </c>
      <c r="D32" s="64">
        <v>1</v>
      </c>
      <c r="E32" s="64">
        <v>0</v>
      </c>
      <c r="F32" s="64">
        <v>0</v>
      </c>
      <c r="G32" s="64">
        <v>0</v>
      </c>
      <c r="H32" s="64">
        <v>2</v>
      </c>
      <c r="I32" s="64">
        <v>0</v>
      </c>
      <c r="J32" s="64">
        <v>1</v>
      </c>
      <c r="K32" s="64">
        <v>0</v>
      </c>
      <c r="L32" s="64">
        <v>1</v>
      </c>
      <c r="M32" s="64">
        <v>0</v>
      </c>
      <c r="N32" s="64">
        <v>2</v>
      </c>
      <c r="O32" s="64">
        <v>3</v>
      </c>
      <c r="P32" s="64">
        <v>0</v>
      </c>
      <c r="Q32" s="64">
        <v>4</v>
      </c>
      <c r="R32" s="64">
        <v>0</v>
      </c>
      <c r="S32" s="64">
        <v>0</v>
      </c>
      <c r="T32" s="64">
        <v>0</v>
      </c>
      <c r="U32" s="64">
        <v>0</v>
      </c>
      <c r="V32" s="64">
        <v>4</v>
      </c>
      <c r="W32" s="64">
        <v>0</v>
      </c>
      <c r="X32" s="64">
        <v>0</v>
      </c>
      <c r="Y32" s="64">
        <v>0</v>
      </c>
      <c r="Z32" s="64">
        <v>1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/>
      <c r="AH32" s="51">
        <f t="shared" si="20"/>
        <v>19</v>
      </c>
      <c r="AI32" s="11">
        <v>0</v>
      </c>
      <c r="AJ32" s="11">
        <v>0</v>
      </c>
      <c r="AK32" s="11">
        <v>1</v>
      </c>
      <c r="AL32" s="11">
        <v>0</v>
      </c>
      <c r="AM32" s="11">
        <v>0</v>
      </c>
      <c r="AN32" s="11">
        <v>3</v>
      </c>
      <c r="AO32" s="11">
        <v>0</v>
      </c>
      <c r="AP32" s="11">
        <v>1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/>
      <c r="BN32" s="67">
        <f t="shared" si="18"/>
        <v>5</v>
      </c>
      <c r="BO32" s="11">
        <f t="shared" si="19"/>
        <v>24</v>
      </c>
      <c r="BP32" s="11">
        <v>20</v>
      </c>
      <c r="BQ32" s="12">
        <f t="shared" si="16"/>
        <v>0.83333333333333337</v>
      </c>
      <c r="BR32" s="11"/>
      <c r="BS32" s="12">
        <f t="shared" si="17"/>
        <v>0</v>
      </c>
      <c r="BT32" s="13">
        <v>3</v>
      </c>
      <c r="BU32" s="13">
        <v>3</v>
      </c>
    </row>
    <row r="33" spans="1:73" ht="31.5" thickTop="1" thickBot="1">
      <c r="A33" s="35">
        <v>6</v>
      </c>
      <c r="B33" s="44" t="s">
        <v>24</v>
      </c>
      <c r="C33" s="64">
        <v>0</v>
      </c>
      <c r="D33" s="64">
        <v>1</v>
      </c>
      <c r="E33" s="64">
        <v>0</v>
      </c>
      <c r="F33" s="64">
        <v>1</v>
      </c>
      <c r="G33" s="64">
        <v>0</v>
      </c>
      <c r="H33" s="64">
        <v>0</v>
      </c>
      <c r="I33" s="64">
        <v>1</v>
      </c>
      <c r="J33" s="64">
        <v>1</v>
      </c>
      <c r="K33" s="64">
        <v>2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1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/>
      <c r="AH33" s="51">
        <f t="shared" si="20"/>
        <v>7</v>
      </c>
      <c r="AI33" s="11">
        <v>1</v>
      </c>
      <c r="AJ33" s="11">
        <v>1</v>
      </c>
      <c r="AK33" s="11">
        <v>0</v>
      </c>
      <c r="AL33" s="11">
        <v>0</v>
      </c>
      <c r="AM33" s="11">
        <v>0</v>
      </c>
      <c r="AN33" s="11">
        <v>0</v>
      </c>
      <c r="AO33" s="11">
        <v>1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2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1</v>
      </c>
      <c r="BL33" s="11">
        <v>0</v>
      </c>
      <c r="BM33" s="11"/>
      <c r="BN33" s="67">
        <f t="shared" si="18"/>
        <v>6</v>
      </c>
      <c r="BO33" s="11">
        <f t="shared" si="19"/>
        <v>13</v>
      </c>
      <c r="BP33" s="11">
        <v>14</v>
      </c>
      <c r="BQ33" s="12">
        <f t="shared" si="16"/>
        <v>1.0769230769230769</v>
      </c>
      <c r="BR33" s="11"/>
      <c r="BS33" s="12">
        <f t="shared" si="17"/>
        <v>0</v>
      </c>
      <c r="BT33" s="13">
        <v>1</v>
      </c>
      <c r="BU33" s="13"/>
    </row>
    <row r="34" spans="1:73" ht="31.5" thickTop="1" thickBot="1">
      <c r="A34" s="35">
        <v>7</v>
      </c>
      <c r="B34" s="44" t="s">
        <v>28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2</v>
      </c>
      <c r="J34" s="64">
        <v>0</v>
      </c>
      <c r="K34" s="64">
        <v>2</v>
      </c>
      <c r="L34" s="64">
        <v>1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/>
      <c r="AH34" s="51">
        <f t="shared" si="20"/>
        <v>5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/>
      <c r="BN34" s="67">
        <f t="shared" si="18"/>
        <v>0</v>
      </c>
      <c r="BO34" s="11">
        <f t="shared" si="19"/>
        <v>5</v>
      </c>
      <c r="BP34" s="11">
        <v>1</v>
      </c>
      <c r="BQ34" s="12">
        <f t="shared" si="16"/>
        <v>0.2</v>
      </c>
      <c r="BR34" s="11"/>
      <c r="BS34" s="12">
        <f t="shared" si="17"/>
        <v>0</v>
      </c>
      <c r="BT34" s="13">
        <v>1</v>
      </c>
      <c r="BU34" s="13"/>
    </row>
    <row r="35" spans="1:73" ht="31.5" thickTop="1" thickBot="1">
      <c r="A35" s="35">
        <v>8</v>
      </c>
      <c r="B35" s="44" t="s">
        <v>33</v>
      </c>
      <c r="C35" s="64">
        <v>0</v>
      </c>
      <c r="D35" s="64">
        <v>1</v>
      </c>
      <c r="E35" s="64">
        <v>0</v>
      </c>
      <c r="F35" s="64">
        <v>0</v>
      </c>
      <c r="G35" s="64">
        <v>0</v>
      </c>
      <c r="H35" s="64">
        <v>2</v>
      </c>
      <c r="I35" s="64">
        <v>1</v>
      </c>
      <c r="J35" s="64">
        <v>0</v>
      </c>
      <c r="K35" s="64">
        <v>0</v>
      </c>
      <c r="L35" s="64">
        <v>0</v>
      </c>
      <c r="M35" s="64">
        <v>1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1</v>
      </c>
      <c r="T35" s="64">
        <v>6</v>
      </c>
      <c r="U35" s="64">
        <v>0</v>
      </c>
      <c r="V35" s="64">
        <v>1</v>
      </c>
      <c r="W35" s="64">
        <v>0</v>
      </c>
      <c r="X35" s="64">
        <v>5</v>
      </c>
      <c r="Y35" s="64">
        <v>0</v>
      </c>
      <c r="Z35" s="64">
        <v>0</v>
      </c>
      <c r="AA35" s="64">
        <v>4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/>
      <c r="AH35" s="51">
        <f t="shared" si="20"/>
        <v>22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2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/>
      <c r="BN35" s="67">
        <f t="shared" si="18"/>
        <v>2</v>
      </c>
      <c r="BO35" s="11">
        <f t="shared" si="19"/>
        <v>24</v>
      </c>
      <c r="BP35" s="11">
        <v>16</v>
      </c>
      <c r="BQ35" s="12">
        <f t="shared" si="16"/>
        <v>0.66666666666666663</v>
      </c>
      <c r="BR35" s="11"/>
      <c r="BS35" s="12">
        <f t="shared" si="17"/>
        <v>0</v>
      </c>
      <c r="BT35" s="13"/>
      <c r="BU35" s="13"/>
    </row>
    <row r="36" spans="1:73" ht="31.5" thickTop="1" thickBot="1">
      <c r="A36" s="35">
        <v>9</v>
      </c>
      <c r="B36" s="44" t="s">
        <v>43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5</v>
      </c>
      <c r="K36" s="64">
        <v>0</v>
      </c>
      <c r="L36" s="64">
        <v>1</v>
      </c>
      <c r="M36" s="64">
        <v>0</v>
      </c>
      <c r="N36" s="64">
        <v>3</v>
      </c>
      <c r="O36" s="64">
        <v>0</v>
      </c>
      <c r="P36" s="64">
        <v>1</v>
      </c>
      <c r="Q36" s="64">
        <v>0</v>
      </c>
      <c r="R36" s="64">
        <v>4</v>
      </c>
      <c r="S36" s="64">
        <v>1</v>
      </c>
      <c r="T36" s="64">
        <v>0</v>
      </c>
      <c r="U36" s="64">
        <v>0</v>
      </c>
      <c r="V36" s="64">
        <v>0</v>
      </c>
      <c r="W36" s="64">
        <v>0</v>
      </c>
      <c r="X36" s="64">
        <v>3</v>
      </c>
      <c r="Y36" s="64">
        <v>4</v>
      </c>
      <c r="Z36" s="64">
        <v>0</v>
      </c>
      <c r="AA36" s="64">
        <v>0</v>
      </c>
      <c r="AB36" s="64">
        <v>0</v>
      </c>
      <c r="AC36" s="64">
        <v>0</v>
      </c>
      <c r="AD36" s="64">
        <v>0</v>
      </c>
      <c r="AE36" s="64">
        <v>0</v>
      </c>
      <c r="AF36" s="64">
        <v>0</v>
      </c>
      <c r="AG36" s="64"/>
      <c r="AH36" s="51">
        <f t="shared" si="20"/>
        <v>22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1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/>
      <c r="BN36" s="67">
        <f t="shared" si="18"/>
        <v>1</v>
      </c>
      <c r="BO36" s="11">
        <f t="shared" si="19"/>
        <v>23</v>
      </c>
      <c r="BP36" s="11">
        <v>14</v>
      </c>
      <c r="BQ36" s="12">
        <f t="shared" si="16"/>
        <v>0.60869565217391308</v>
      </c>
      <c r="BR36" s="11"/>
      <c r="BS36" s="12">
        <f t="shared" si="17"/>
        <v>0</v>
      </c>
      <c r="BT36" s="13"/>
      <c r="BU36" s="13">
        <v>1</v>
      </c>
    </row>
    <row r="37" spans="1:73" ht="31.5" thickTop="1" thickBot="1">
      <c r="A37" s="2"/>
      <c r="B37" s="14" t="s">
        <v>29</v>
      </c>
      <c r="C37" s="32">
        <f t="shared" ref="C37:BN37" si="21">SUM(C28:C36)</f>
        <v>3</v>
      </c>
      <c r="D37" s="32">
        <f t="shared" si="21"/>
        <v>3</v>
      </c>
      <c r="E37" s="32">
        <f t="shared" si="21"/>
        <v>2</v>
      </c>
      <c r="F37" s="32">
        <f t="shared" si="21"/>
        <v>3</v>
      </c>
      <c r="G37" s="32">
        <f t="shared" si="21"/>
        <v>0</v>
      </c>
      <c r="H37" s="32">
        <f t="shared" si="21"/>
        <v>11</v>
      </c>
      <c r="I37" s="32">
        <f t="shared" si="21"/>
        <v>6</v>
      </c>
      <c r="J37" s="32">
        <f t="shared" si="21"/>
        <v>7</v>
      </c>
      <c r="K37" s="32">
        <f t="shared" si="21"/>
        <v>4</v>
      </c>
      <c r="L37" s="32">
        <f t="shared" si="21"/>
        <v>3</v>
      </c>
      <c r="M37" s="32">
        <f t="shared" si="21"/>
        <v>6</v>
      </c>
      <c r="N37" s="32">
        <f t="shared" si="21"/>
        <v>12</v>
      </c>
      <c r="O37" s="32">
        <f t="shared" si="21"/>
        <v>4</v>
      </c>
      <c r="P37" s="32">
        <f t="shared" si="21"/>
        <v>9</v>
      </c>
      <c r="Q37" s="32">
        <f t="shared" si="21"/>
        <v>6</v>
      </c>
      <c r="R37" s="32">
        <f t="shared" si="21"/>
        <v>5</v>
      </c>
      <c r="S37" s="32">
        <f t="shared" si="21"/>
        <v>6</v>
      </c>
      <c r="T37" s="32">
        <f t="shared" si="21"/>
        <v>7</v>
      </c>
      <c r="U37" s="32">
        <f t="shared" si="21"/>
        <v>0</v>
      </c>
      <c r="V37" s="32">
        <f t="shared" si="21"/>
        <v>13</v>
      </c>
      <c r="W37" s="32">
        <f t="shared" si="21"/>
        <v>4</v>
      </c>
      <c r="X37" s="32">
        <f t="shared" si="21"/>
        <v>8</v>
      </c>
      <c r="Y37" s="32">
        <f t="shared" si="21"/>
        <v>4</v>
      </c>
      <c r="Z37" s="32">
        <f t="shared" si="21"/>
        <v>5</v>
      </c>
      <c r="AA37" s="32">
        <f t="shared" si="21"/>
        <v>7</v>
      </c>
      <c r="AB37" s="32">
        <f t="shared" si="21"/>
        <v>0</v>
      </c>
      <c r="AC37" s="32">
        <f t="shared" si="21"/>
        <v>0</v>
      </c>
      <c r="AD37" s="32">
        <f t="shared" si="21"/>
        <v>0</v>
      </c>
      <c r="AE37" s="32">
        <f t="shared" si="21"/>
        <v>0</v>
      </c>
      <c r="AF37" s="32">
        <f t="shared" si="21"/>
        <v>0</v>
      </c>
      <c r="AG37" s="32">
        <f t="shared" si="21"/>
        <v>0</v>
      </c>
      <c r="AH37" s="51">
        <f t="shared" si="20"/>
        <v>138</v>
      </c>
      <c r="AI37" s="32">
        <f t="shared" si="21"/>
        <v>1</v>
      </c>
      <c r="AJ37" s="32">
        <f t="shared" si="21"/>
        <v>7</v>
      </c>
      <c r="AK37" s="32">
        <f t="shared" si="21"/>
        <v>7</v>
      </c>
      <c r="AL37" s="32">
        <f t="shared" si="21"/>
        <v>0</v>
      </c>
      <c r="AM37" s="32">
        <f t="shared" si="21"/>
        <v>0</v>
      </c>
      <c r="AN37" s="32">
        <f t="shared" si="21"/>
        <v>7</v>
      </c>
      <c r="AO37" s="32">
        <f t="shared" si="21"/>
        <v>5</v>
      </c>
      <c r="AP37" s="32">
        <f t="shared" si="21"/>
        <v>1</v>
      </c>
      <c r="AQ37" s="32">
        <f t="shared" si="21"/>
        <v>7</v>
      </c>
      <c r="AR37" s="32">
        <f t="shared" si="21"/>
        <v>0</v>
      </c>
      <c r="AS37" s="32">
        <f t="shared" si="21"/>
        <v>0</v>
      </c>
      <c r="AT37" s="32">
        <f t="shared" si="21"/>
        <v>0</v>
      </c>
      <c r="AU37" s="32">
        <f t="shared" si="21"/>
        <v>0</v>
      </c>
      <c r="AV37" s="32">
        <f t="shared" si="21"/>
        <v>7</v>
      </c>
      <c r="AW37" s="32">
        <f t="shared" si="21"/>
        <v>0</v>
      </c>
      <c r="AX37" s="32">
        <f t="shared" si="21"/>
        <v>0</v>
      </c>
      <c r="AY37" s="32">
        <f t="shared" si="21"/>
        <v>0</v>
      </c>
      <c r="AZ37" s="32">
        <f t="shared" si="21"/>
        <v>0</v>
      </c>
      <c r="BA37" s="32">
        <f t="shared" si="21"/>
        <v>0</v>
      </c>
      <c r="BB37" s="32">
        <f t="shared" si="21"/>
        <v>0</v>
      </c>
      <c r="BC37" s="32">
        <f t="shared" si="21"/>
        <v>5</v>
      </c>
      <c r="BD37" s="32">
        <f t="shared" si="21"/>
        <v>0</v>
      </c>
      <c r="BE37" s="32">
        <f t="shared" si="21"/>
        <v>0</v>
      </c>
      <c r="BF37" s="32">
        <f t="shared" si="21"/>
        <v>0</v>
      </c>
      <c r="BG37" s="32">
        <f t="shared" si="21"/>
        <v>0</v>
      </c>
      <c r="BH37" s="32">
        <f t="shared" si="21"/>
        <v>0</v>
      </c>
      <c r="BI37" s="32">
        <f t="shared" si="21"/>
        <v>0</v>
      </c>
      <c r="BJ37" s="32">
        <f t="shared" si="21"/>
        <v>0</v>
      </c>
      <c r="BK37" s="32">
        <f t="shared" si="21"/>
        <v>1</v>
      </c>
      <c r="BL37" s="32">
        <f>BC25</f>
        <v>0</v>
      </c>
      <c r="BM37" s="32">
        <f t="shared" si="21"/>
        <v>0</v>
      </c>
      <c r="BN37" s="46">
        <f t="shared" si="21"/>
        <v>49</v>
      </c>
      <c r="BO37" s="71">
        <f t="shared" si="19"/>
        <v>187</v>
      </c>
      <c r="BP37" s="71">
        <f>SUM(BP28:BP36)</f>
        <v>121</v>
      </c>
      <c r="BQ37" s="72">
        <f>(BP37/BO37)</f>
        <v>0.6470588235294118</v>
      </c>
      <c r="BR37" s="5">
        <f>SUM(BR28:BR36)</f>
        <v>0</v>
      </c>
      <c r="BS37" s="16">
        <f>(BR37/BO37)</f>
        <v>0</v>
      </c>
      <c r="BT37" s="7">
        <f>SUM(BT28:BT36)</f>
        <v>17</v>
      </c>
      <c r="BU37" s="7">
        <f>SUM(BU28:BU36)</f>
        <v>12</v>
      </c>
    </row>
    <row r="38" spans="1:73" ht="31.5" thickTop="1" thickBot="1">
      <c r="A38" s="49" t="s">
        <v>27</v>
      </c>
      <c r="B38" s="49"/>
      <c r="C38" s="47">
        <f t="shared" ref="C38:AH38" si="22">SUM(C37+C25+C13)</f>
        <v>14</v>
      </c>
      <c r="D38" s="47">
        <f t="shared" si="22"/>
        <v>7</v>
      </c>
      <c r="E38" s="47">
        <f t="shared" si="22"/>
        <v>9</v>
      </c>
      <c r="F38" s="47">
        <f t="shared" si="22"/>
        <v>11</v>
      </c>
      <c r="G38" s="47">
        <f t="shared" si="22"/>
        <v>15</v>
      </c>
      <c r="H38" s="47">
        <f t="shared" si="22"/>
        <v>17</v>
      </c>
      <c r="I38" s="47">
        <f t="shared" si="22"/>
        <v>20</v>
      </c>
      <c r="J38" s="47">
        <f t="shared" si="22"/>
        <v>20</v>
      </c>
      <c r="K38" s="47">
        <f t="shared" si="22"/>
        <v>17</v>
      </c>
      <c r="L38" s="47">
        <f t="shared" si="22"/>
        <v>13</v>
      </c>
      <c r="M38" s="47">
        <f t="shared" si="22"/>
        <v>12</v>
      </c>
      <c r="N38" s="47">
        <f t="shared" si="22"/>
        <v>12</v>
      </c>
      <c r="O38" s="47">
        <f t="shared" si="22"/>
        <v>18</v>
      </c>
      <c r="P38" s="47">
        <f t="shared" si="22"/>
        <v>22</v>
      </c>
      <c r="Q38" s="47">
        <f t="shared" si="22"/>
        <v>24</v>
      </c>
      <c r="R38" s="47">
        <f t="shared" si="22"/>
        <v>12</v>
      </c>
      <c r="S38" s="47">
        <f t="shared" si="22"/>
        <v>19</v>
      </c>
      <c r="T38" s="47">
        <f t="shared" si="22"/>
        <v>18</v>
      </c>
      <c r="U38" s="47">
        <f t="shared" si="22"/>
        <v>12</v>
      </c>
      <c r="V38" s="47">
        <f t="shared" si="22"/>
        <v>24</v>
      </c>
      <c r="W38" s="47">
        <f t="shared" si="22"/>
        <v>17</v>
      </c>
      <c r="X38" s="47">
        <f t="shared" si="22"/>
        <v>20</v>
      </c>
      <c r="Y38" s="47">
        <f t="shared" si="22"/>
        <v>13</v>
      </c>
      <c r="Z38" s="47">
        <f t="shared" si="22"/>
        <v>13</v>
      </c>
      <c r="AA38" s="47">
        <f t="shared" si="22"/>
        <v>19</v>
      </c>
      <c r="AB38" s="47">
        <f t="shared" si="22"/>
        <v>14</v>
      </c>
      <c r="AC38" s="47">
        <f t="shared" si="22"/>
        <v>12</v>
      </c>
      <c r="AD38" s="47">
        <f t="shared" si="22"/>
        <v>7</v>
      </c>
      <c r="AE38" s="47">
        <f t="shared" si="22"/>
        <v>13</v>
      </c>
      <c r="AF38" s="47">
        <f t="shared" si="22"/>
        <v>10</v>
      </c>
      <c r="AG38" s="47">
        <f t="shared" si="22"/>
        <v>0</v>
      </c>
      <c r="AH38" s="47">
        <f t="shared" si="22"/>
        <v>454</v>
      </c>
      <c r="AI38" s="47">
        <f t="shared" ref="AI38:BN38" si="23">SUM(AI37+AI25+AI13)</f>
        <v>5</v>
      </c>
      <c r="AJ38" s="47">
        <f t="shared" si="23"/>
        <v>9</v>
      </c>
      <c r="AK38" s="47">
        <f t="shared" si="23"/>
        <v>9</v>
      </c>
      <c r="AL38" s="47">
        <f t="shared" si="23"/>
        <v>3</v>
      </c>
      <c r="AM38" s="47">
        <f t="shared" si="23"/>
        <v>0</v>
      </c>
      <c r="AN38" s="47">
        <f t="shared" si="23"/>
        <v>10</v>
      </c>
      <c r="AO38" s="47">
        <f t="shared" si="23"/>
        <v>8</v>
      </c>
      <c r="AP38" s="47">
        <f t="shared" si="23"/>
        <v>3</v>
      </c>
      <c r="AQ38" s="47">
        <f t="shared" si="23"/>
        <v>10</v>
      </c>
      <c r="AR38" s="47">
        <f t="shared" si="23"/>
        <v>1</v>
      </c>
      <c r="AS38" s="47">
        <f t="shared" si="23"/>
        <v>0</v>
      </c>
      <c r="AT38" s="47">
        <f t="shared" si="23"/>
        <v>0</v>
      </c>
      <c r="AU38" s="47">
        <f t="shared" si="23"/>
        <v>0</v>
      </c>
      <c r="AV38" s="47">
        <f t="shared" si="23"/>
        <v>9</v>
      </c>
      <c r="AW38" s="47">
        <f t="shared" si="23"/>
        <v>1</v>
      </c>
      <c r="AX38" s="47">
        <f t="shared" si="23"/>
        <v>0</v>
      </c>
      <c r="AY38" s="47">
        <f t="shared" si="23"/>
        <v>0</v>
      </c>
      <c r="AZ38" s="47">
        <f t="shared" si="23"/>
        <v>4</v>
      </c>
      <c r="BA38" s="47">
        <f t="shared" si="23"/>
        <v>0</v>
      </c>
      <c r="BB38" s="47">
        <f t="shared" si="23"/>
        <v>5</v>
      </c>
      <c r="BC38" s="47">
        <f t="shared" si="23"/>
        <v>6</v>
      </c>
      <c r="BD38" s="47">
        <f t="shared" si="23"/>
        <v>2</v>
      </c>
      <c r="BE38" s="47">
        <f t="shared" si="23"/>
        <v>0</v>
      </c>
      <c r="BF38" s="47">
        <f t="shared" si="23"/>
        <v>3</v>
      </c>
      <c r="BG38" s="47">
        <f t="shared" si="23"/>
        <v>0</v>
      </c>
      <c r="BH38" s="47">
        <f t="shared" si="23"/>
        <v>0</v>
      </c>
      <c r="BI38" s="47">
        <f t="shared" si="23"/>
        <v>0</v>
      </c>
      <c r="BJ38" s="47">
        <f t="shared" si="23"/>
        <v>0</v>
      </c>
      <c r="BK38" s="47">
        <f t="shared" si="23"/>
        <v>1</v>
      </c>
      <c r="BL38" s="47">
        <f t="shared" si="23"/>
        <v>2</v>
      </c>
      <c r="BM38" s="47">
        <f t="shared" si="23"/>
        <v>0</v>
      </c>
      <c r="BN38" s="47">
        <f t="shared" si="23"/>
        <v>92</v>
      </c>
      <c r="BO38" s="47">
        <f t="shared" ref="BO38:BP38" si="24">SUM(BO37+BO25+BO13)</f>
        <v>546</v>
      </c>
      <c r="BP38" s="47">
        <f t="shared" si="24"/>
        <v>310</v>
      </c>
      <c r="BQ38" s="48">
        <f>(BQ37+BQ25+BQ13)</f>
        <v>1.700690108445613</v>
      </c>
      <c r="BR38" s="47">
        <f>SUM(BR37+BR25+BR13)</f>
        <v>0</v>
      </c>
      <c r="BS38" s="70">
        <f>SUM(BS37+BS25+BS13)</f>
        <v>0</v>
      </c>
      <c r="BT38" s="47">
        <f>SUM(BT37+BT25+BT13)</f>
        <v>45</v>
      </c>
      <c r="BU38" s="47">
        <f>SUM(BU37+BU25+BU13)</f>
        <v>36</v>
      </c>
    </row>
    <row r="39" spans="1:73" ht="30.75" thickTop="1">
      <c r="A39" s="1"/>
      <c r="B39" s="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9"/>
      <c r="BP39" s="20"/>
      <c r="BQ39" s="20"/>
      <c r="BR39" s="21"/>
      <c r="BS39" s="21"/>
    </row>
    <row r="40" spans="1:73" ht="26.25">
      <c r="BO40" s="19"/>
      <c r="BP40" s="23"/>
      <c r="BQ40" s="23"/>
      <c r="BR40" s="24"/>
      <c r="BS40" s="24"/>
    </row>
    <row r="41" spans="1:73" ht="25.5">
      <c r="BO41" s="25"/>
      <c r="BP41" s="20"/>
      <c r="BQ41" s="20"/>
      <c r="BR41" s="24"/>
      <c r="BS41" s="24"/>
    </row>
    <row r="42" spans="1:73" ht="19.5">
      <c r="BO42" s="26"/>
      <c r="BP42" s="25"/>
      <c r="BQ42" s="25"/>
      <c r="BR42" s="24"/>
      <c r="BS42" s="24"/>
    </row>
    <row r="43" spans="1:73" ht="19.5">
      <c r="BO43" s="26"/>
      <c r="BP43" s="25"/>
      <c r="BQ43" s="25"/>
      <c r="BR43" s="25"/>
      <c r="BS43" s="25"/>
    </row>
    <row r="44" spans="1:73">
      <c r="BO44" s="26"/>
      <c r="BP44" s="26"/>
      <c r="BQ44" s="26"/>
      <c r="BR44" s="26"/>
      <c r="BS44" s="26"/>
    </row>
    <row r="63" spans="68:68">
      <c r="BP63" t="s">
        <v>47</v>
      </c>
    </row>
  </sheetData>
  <mergeCells count="6">
    <mergeCell ref="C26:AH26"/>
    <mergeCell ref="AI26:BN26"/>
    <mergeCell ref="C1:AH1"/>
    <mergeCell ref="AI1:BN1"/>
    <mergeCell ref="C14:AH14"/>
    <mergeCell ref="AI14:BN14"/>
  </mergeCells>
  <pageMargins left="0.78740157480314998" right="0.78740157480314998" top="1.1814960629921272" bottom="1.1814960629921272" header="0.78740157480314998" footer="0.78740157480314998"/>
  <pageSetup fitToWidth="0" fitToHeight="0" pageOrder="overThenDown" orientation="portrait" useFirstPageNumber="1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cols>
    <col min="1" max="256" width="10.75" customWidth="1"/>
    <col min="257" max="257" width="11" customWidth="1"/>
  </cols>
  <sheetData/>
  <pageMargins left="0.78740157480314998" right="0.78740157480314998" top="1.1814960629921272" bottom="1.1814960629921272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cols>
    <col min="1" max="256" width="10.75" customWidth="1"/>
    <col min="257" max="257" width="11" customWidth="1"/>
  </cols>
  <sheetData/>
  <pageMargins left="0.78740157480314998" right="0.78740157480314998" top="1.1814960629921272" bottom="1.1814960629921272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39765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KPI_1RA_Y_BB_</vt:lpstr>
      <vt:lpstr>Hoja2</vt:lpstr>
      <vt:lpstr>Hoja3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usuario</cp:lastModifiedBy>
  <cp:revision>188</cp:revision>
  <dcterms:created xsi:type="dcterms:W3CDTF">2016-05-03T13:28:23Z</dcterms:created>
  <dcterms:modified xsi:type="dcterms:W3CDTF">2016-07-27T23:06:05Z</dcterms:modified>
</cp:coreProperties>
</file>