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FACTURACIÓN" sheetId="1" r:id="rId1"/>
  </sheets>
  <calcPr calcId="144525"/>
</workbook>
</file>

<file path=xl/calcChain.xml><?xml version="1.0" encoding="utf-8"?>
<calcChain xmlns="http://schemas.openxmlformats.org/spreadsheetml/2006/main">
  <c r="H14" i="1" l="1"/>
  <c r="G13" i="1"/>
  <c r="D16" i="1" l="1"/>
  <c r="E16" i="1"/>
  <c r="F16" i="1"/>
  <c r="J16" i="1"/>
  <c r="C16" i="1"/>
  <c r="H12" i="1" l="1"/>
  <c r="I12" i="1" s="1"/>
  <c r="I14" i="1" l="1"/>
  <c r="H13" i="1"/>
  <c r="H10" i="1"/>
  <c r="H11" i="1"/>
  <c r="I11" i="1" s="1"/>
  <c r="I13" i="1" l="1"/>
  <c r="I16" i="1" s="1"/>
  <c r="H16" i="1"/>
  <c r="I10" i="1"/>
  <c r="K14" i="1"/>
  <c r="L14" i="1" s="1"/>
  <c r="M14" i="1" s="1"/>
  <c r="K11" i="1"/>
  <c r="L11" i="1" s="1"/>
  <c r="M11" i="1" s="1"/>
  <c r="K12" i="1"/>
  <c r="L12" i="1" s="1"/>
  <c r="M12" i="1" s="1"/>
  <c r="K13" i="1" l="1"/>
  <c r="K10" i="1"/>
  <c r="L10" i="1" s="1"/>
  <c r="M10" i="1" s="1"/>
  <c r="L13" i="1" l="1"/>
  <c r="K16" i="1"/>
  <c r="M13" i="1" l="1"/>
  <c r="M16" i="1" s="1"/>
  <c r="L16" i="1"/>
</calcChain>
</file>

<file path=xl/sharedStrings.xml><?xml version="1.0" encoding="utf-8"?>
<sst xmlns="http://schemas.openxmlformats.org/spreadsheetml/2006/main" count="53" uniqueCount="41">
  <si>
    <t>CONTPAQ i</t>
  </si>
  <si>
    <t xml:space="preserve">      NÓMINAS</t>
  </si>
  <si>
    <t>05 CONSULTORES &amp; ASESORES INTEGRALES SC_</t>
  </si>
  <si>
    <t>Lista de Raya (forma tabular)</t>
  </si>
  <si>
    <t>Código</t>
  </si>
  <si>
    <t>Empleado</t>
  </si>
  <si>
    <t>*TOTAL* *PERCEPCIONES*</t>
  </si>
  <si>
    <t>Total Gral.</t>
  </si>
  <si>
    <t xml:space="preserve"> 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</si>
  <si>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</si>
  <si>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</si>
  <si>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</si>
  <si>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</si>
  <si>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</si>
  <si>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</si>
  <si>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</si>
  <si>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TOTOAL</t>
  </si>
  <si>
    <t>SUBSIDO ENTREGADO</t>
  </si>
  <si>
    <t>SGV</t>
  </si>
  <si>
    <t>Periodo 5 Semanal del 27/01/2016 al 02/02/2016</t>
  </si>
  <si>
    <t>Aguilar Vilma</t>
  </si>
  <si>
    <t>AGUILAR</t>
  </si>
  <si>
    <t>VILMA</t>
  </si>
  <si>
    <t>GERENTE</t>
  </si>
  <si>
    <t>Carstensen Karla</t>
  </si>
  <si>
    <t>CARSTENSEN</t>
  </si>
  <si>
    <t>KARLA</t>
  </si>
  <si>
    <t>VENDEDOR</t>
  </si>
  <si>
    <t>Franco Saul</t>
  </si>
  <si>
    <t>FRANCO</t>
  </si>
  <si>
    <t>SAUL</t>
  </si>
  <si>
    <t>TEC</t>
  </si>
  <si>
    <t>Reyes Garcia Aaron</t>
  </si>
  <si>
    <t>REYES GARCIA</t>
  </si>
  <si>
    <t>AARON</t>
  </si>
  <si>
    <t>AYU</t>
  </si>
  <si>
    <t>Rodriguez Sanchez Luis Enrique</t>
  </si>
  <si>
    <t>RODRIGUEZ SANCHEZ</t>
  </si>
  <si>
    <t>LUIS ENRIQUE</t>
  </si>
  <si>
    <t>DESCUENTOS ESPECIALES</t>
  </si>
  <si>
    <t>MECANICO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</si>
</sst>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2" xfId="0" applyFont="1" applyFill="1" applyBorder="1"/>
    <xf numFmtId="0" fontId="3" fillId="0" borderId="2" xfId="0" applyFont="1" applyFill="1" applyBorder="1"/>
    <xf numFmtId="165" fontId="2" fillId="0" borderId="2" xfId="1" applyNumberFormat="1" applyFont="1" applyFill="1" applyBorder="1" applyAlignment="1" applyProtection="1">
      <alignment horizontal="center"/>
    </xf>
    <xf numFmtId="165" fontId="2" fillId="0" borderId="3" xfId="1" applyNumberFormat="1" applyFont="1" applyFill="1" applyBorder="1" applyAlignment="1" applyProtection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/>
    <xf numFmtId="0" fontId="3" fillId="0" borderId="3" xfId="0" applyFont="1" applyFill="1" applyBorder="1"/>
    <xf numFmtId="49" fontId="5" fillId="0" borderId="0" xfId="0" applyNumberFormat="1" applyFont="1" applyAlignment="1">
      <alignment horizontal="centerContinuous"/>
    </xf>
    <xf numFmtId="0" fontId="7" fillId="0" borderId="0" xfId="0" applyFont="1" applyAlignment="1"/>
    <xf numFmtId="0" fontId="6" fillId="0" borderId="0" xfId="0" applyFont="1"/>
    <xf numFmtId="49" fontId="8" fillId="0" borderId="0" xfId="0" applyNumberFormat="1" applyFont="1" applyAlignment="1">
      <alignment horizontal="centerContinuous" vertical="top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/>
    <xf numFmtId="0" fontId="4" fillId="3" borderId="0" xfId="0" applyFont="1" applyFill="1" applyAlignment="1"/>
    <xf numFmtId="0" fontId="6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49" fontId="11" fillId="0" borderId="0" xfId="0" applyNumberFormat="1" applyFont="1"/>
    <xf numFmtId="49" fontId="6" fillId="0" borderId="0" xfId="0" applyNumberFormat="1" applyFont="1" applyFill="1"/>
    <xf numFmtId="0" fontId="6" fillId="0" borderId="0" xfId="0" applyFont="1" applyFill="1"/>
    <xf numFmtId="44" fontId="6" fillId="0" borderId="0" xfId="2" applyFont="1" applyFill="1"/>
    <xf numFmtId="0" fontId="6" fillId="0" borderId="0" xfId="0" applyFont="1" applyFill="1" applyAlignment="1">
      <alignment horizontal="right"/>
    </xf>
    <xf numFmtId="0" fontId="12" fillId="0" borderId="0" xfId="0" applyFont="1" applyFill="1"/>
    <xf numFmtId="49" fontId="13" fillId="0" borderId="0" xfId="0" applyNumberFormat="1" applyFont="1" applyFill="1" applyAlignment="1">
      <alignment horizontal="left"/>
    </xf>
    <xf numFmtId="164" fontId="13" fillId="0" borderId="4" xfId="0" applyNumberFormat="1" applyFont="1" applyFill="1" applyBorder="1"/>
    <xf numFmtId="0" fontId="11" fillId="0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F25" sqref="F25"/>
    </sheetView>
  </sheetViews>
  <sheetFormatPr baseColWidth="10" defaultRowHeight="11.25"/>
  <cols>
    <col min="1" max="1" width="12.28515625" style="14" customWidth="1"/>
    <col min="2" max="2" width="30.7109375" style="10" customWidth="1"/>
    <col min="3" max="3" width="13" style="10" bestFit="1" customWidth="1"/>
    <col min="4" max="7" width="13" style="10" customWidth="1"/>
    <col min="8" max="8" width="13.5703125" style="10" bestFit="1" customWidth="1"/>
    <col min="9" max="13" width="13" style="10" bestFit="1" customWidth="1"/>
    <col min="14" max="14" width="10.28515625" style="10" customWidth="1"/>
    <col min="15" max="15" width="26.85546875" style="10" bestFit="1" customWidth="1"/>
    <col min="16" max="16" width="23.28515625" style="10" bestFit="1" customWidth="1"/>
    <col min="17" max="17" width="34.28515625" style="10" bestFit="1" customWidth="1"/>
    <col min="18" max="18" width="13.7109375" style="10" customWidth="1"/>
    <col min="19" max="16384" width="11.42578125" style="10"/>
  </cols>
  <sheetData>
    <row r="1" spans="1:18" ht="18" customHeight="1">
      <c r="A1" s="8" t="s">
        <v>0</v>
      </c>
      <c r="B1" s="30" t="s">
        <v>8</v>
      </c>
      <c r="C1" s="31"/>
      <c r="D1" s="9"/>
      <c r="E1" s="9"/>
      <c r="F1" s="9"/>
      <c r="G1" s="29"/>
    </row>
    <row r="2" spans="1:18" ht="24.95" customHeight="1">
      <c r="A2" s="11" t="s">
        <v>1</v>
      </c>
      <c r="B2" s="12" t="s">
        <v>2</v>
      </c>
      <c r="C2" s="13"/>
      <c r="D2" s="13"/>
      <c r="E2" s="13"/>
      <c r="F2" s="13"/>
      <c r="G2" s="13"/>
    </row>
    <row r="3" spans="1:18" ht="15.75">
      <c r="B3" s="32" t="s">
        <v>3</v>
      </c>
      <c r="C3" s="31"/>
      <c r="D3" s="9"/>
      <c r="E3" s="9"/>
      <c r="F3" s="9"/>
      <c r="G3" s="29"/>
    </row>
    <row r="4" spans="1:18" ht="15">
      <c r="B4" s="15" t="s">
        <v>19</v>
      </c>
      <c r="C4" s="9"/>
      <c r="D4" s="9"/>
      <c r="E4" s="9"/>
      <c r="F4" s="9"/>
      <c r="G4" s="29"/>
    </row>
    <row r="5" spans="1:18">
      <c r="B5" s="16"/>
    </row>
    <row r="6" spans="1:18">
      <c r="B6" s="16"/>
    </row>
    <row r="7" spans="1:18">
      <c r="C7" s="10" t="s">
        <v>11</v>
      </c>
    </row>
    <row r="8" spans="1:18" s="28" customFormat="1" ht="23.25" thickBot="1">
      <c r="A8" s="27" t="s">
        <v>4</v>
      </c>
      <c r="B8" s="17" t="s">
        <v>5</v>
      </c>
      <c r="C8" s="17" t="s">
        <v>10</v>
      </c>
      <c r="D8" s="17" t="s">
        <v>17</v>
      </c>
      <c r="E8" s="17" t="s">
        <v>12</v>
      </c>
      <c r="F8" s="17" t="s">
        <v>18</v>
      </c>
      <c r="G8" s="17" t="s">
        <v>39</v>
      </c>
      <c r="H8" s="17" t="s">
        <v>6</v>
      </c>
      <c r="I8" s="17" t="s">
        <v>13</v>
      </c>
      <c r="J8" s="17" t="s">
        <v>14</v>
      </c>
      <c r="K8" s="17" t="s">
        <v>15</v>
      </c>
      <c r="L8" s="17" t="s">
        <v>9</v>
      </c>
      <c r="M8" s="17" t="s">
        <v>16</v>
      </c>
    </row>
    <row r="9" spans="1:18" ht="12" thickTop="1">
      <c r="A9" s="18"/>
    </row>
    <row r="10" spans="1:18" s="20" customFormat="1" ht="15">
      <c r="A10" s="19"/>
      <c r="B10" s="20" t="s">
        <v>20</v>
      </c>
      <c r="C10" s="21">
        <v>2333.33</v>
      </c>
      <c r="D10" s="21">
        <v>0</v>
      </c>
      <c r="E10" s="21">
        <v>0</v>
      </c>
      <c r="F10" s="21">
        <v>0</v>
      </c>
      <c r="G10" s="21"/>
      <c r="H10" s="21">
        <f>SUM(C10:F10)</f>
        <v>2333.33</v>
      </c>
      <c r="I10" s="21">
        <f>IF(H10&lt;=5000,H10*0.1,0)</f>
        <v>233.333</v>
      </c>
      <c r="J10" s="21">
        <v>0</v>
      </c>
      <c r="K10" s="21">
        <f>SUM(H10:J10)</f>
        <v>2566.663</v>
      </c>
      <c r="L10" s="21">
        <f>+K10*0.16</f>
        <v>410.66608000000002</v>
      </c>
      <c r="M10" s="21">
        <f>+K10+L10</f>
        <v>2977.32908</v>
      </c>
      <c r="O10" s="1" t="s">
        <v>21</v>
      </c>
      <c r="P10" s="1" t="s">
        <v>22</v>
      </c>
      <c r="Q10" s="2" t="s">
        <v>23</v>
      </c>
      <c r="R10" s="3"/>
    </row>
    <row r="11" spans="1:18" s="20" customFormat="1" ht="15">
      <c r="A11" s="19"/>
      <c r="B11" s="20" t="s">
        <v>24</v>
      </c>
      <c r="C11" s="21">
        <v>1400</v>
      </c>
      <c r="D11" s="21">
        <v>67.84</v>
      </c>
      <c r="E11" s="21">
        <v>0</v>
      </c>
      <c r="F11" s="21">
        <v>0</v>
      </c>
      <c r="G11" s="21"/>
      <c r="H11" s="21">
        <f t="shared" ref="H11:H14" si="0">SUM(C11:F11)</f>
        <v>1467.84</v>
      </c>
      <c r="I11" s="21">
        <f t="shared" ref="I11:I14" si="1">IF(H11&lt;=5000,H11*0.1,0)</f>
        <v>146.78399999999999</v>
      </c>
      <c r="J11" s="21">
        <v>0</v>
      </c>
      <c r="K11" s="21">
        <f t="shared" ref="K11:K14" si="2">SUM(H11:J11)</f>
        <v>1614.6239999999998</v>
      </c>
      <c r="L11" s="21">
        <f t="shared" ref="L11:L14" si="3">+K11*0.16</f>
        <v>258.33983999999998</v>
      </c>
      <c r="M11" s="21">
        <f t="shared" ref="M11:M14" si="4">+K11+L11</f>
        <v>1872.9638399999999</v>
      </c>
      <c r="O11" s="1" t="s">
        <v>25</v>
      </c>
      <c r="P11" s="1" t="s">
        <v>26</v>
      </c>
      <c r="Q11" s="2" t="s">
        <v>27</v>
      </c>
      <c r="R11" s="3"/>
    </row>
    <row r="12" spans="1:18" s="20" customFormat="1" ht="15">
      <c r="A12" s="19"/>
      <c r="B12" s="20" t="s">
        <v>28</v>
      </c>
      <c r="C12" s="21">
        <v>1400</v>
      </c>
      <c r="D12" s="21">
        <v>67.84</v>
      </c>
      <c r="E12" s="21">
        <v>0</v>
      </c>
      <c r="F12" s="21">
        <v>0</v>
      </c>
      <c r="G12" s="21"/>
      <c r="H12" s="21">
        <f t="shared" si="0"/>
        <v>1467.84</v>
      </c>
      <c r="I12" s="21">
        <f t="shared" si="1"/>
        <v>146.78399999999999</v>
      </c>
      <c r="J12" s="21">
        <v>0</v>
      </c>
      <c r="K12" s="21">
        <f t="shared" si="2"/>
        <v>1614.6239999999998</v>
      </c>
      <c r="L12" s="21">
        <f t="shared" si="3"/>
        <v>258.33983999999998</v>
      </c>
      <c r="M12" s="21">
        <f t="shared" si="4"/>
        <v>1872.9638399999999</v>
      </c>
      <c r="O12" s="1" t="s">
        <v>29</v>
      </c>
      <c r="P12" s="1" t="s">
        <v>30</v>
      </c>
      <c r="Q12" s="2" t="s">
        <v>27</v>
      </c>
      <c r="R12" s="5"/>
    </row>
    <row r="13" spans="1:18" s="20" customFormat="1" ht="15">
      <c r="A13" s="19" t="s">
        <v>31</v>
      </c>
      <c r="B13" s="20" t="s">
        <v>32</v>
      </c>
      <c r="C13" s="21">
        <v>590.45000000000005</v>
      </c>
      <c r="D13" s="21">
        <v>0</v>
      </c>
      <c r="E13" s="21">
        <v>2411.96</v>
      </c>
      <c r="F13" s="21">
        <v>-341.33</v>
      </c>
      <c r="G13" s="21">
        <f>-21.02-144.12</f>
        <v>-165.14000000000001</v>
      </c>
      <c r="H13" s="21">
        <f t="shared" si="0"/>
        <v>2661.08</v>
      </c>
      <c r="I13" s="21">
        <f t="shared" si="1"/>
        <v>266.108</v>
      </c>
      <c r="J13" s="21">
        <v>21.91</v>
      </c>
      <c r="K13" s="21">
        <f t="shared" si="2"/>
        <v>2949.098</v>
      </c>
      <c r="L13" s="21">
        <f t="shared" si="3"/>
        <v>471.85568000000001</v>
      </c>
      <c r="M13" s="21">
        <f t="shared" si="4"/>
        <v>3420.9536800000001</v>
      </c>
      <c r="O13" s="1" t="s">
        <v>33</v>
      </c>
      <c r="P13" s="1" t="s">
        <v>34</v>
      </c>
      <c r="Q13" s="2" t="s">
        <v>40</v>
      </c>
      <c r="R13" s="3">
        <v>590.45000000000005</v>
      </c>
    </row>
    <row r="14" spans="1:18" s="20" customFormat="1" ht="15">
      <c r="A14" s="19" t="s">
        <v>35</v>
      </c>
      <c r="B14" s="20" t="s">
        <v>36</v>
      </c>
      <c r="C14" s="21">
        <v>511.28</v>
      </c>
      <c r="D14" s="21">
        <v>81.569999999999993</v>
      </c>
      <c r="E14" s="21">
        <v>530.25</v>
      </c>
      <c r="F14" s="21">
        <v>0</v>
      </c>
      <c r="G14" s="21">
        <v>-62.89</v>
      </c>
      <c r="H14" s="21">
        <f>SUM(C14:G14)</f>
        <v>1060.2099999999998</v>
      </c>
      <c r="I14" s="21">
        <f t="shared" si="1"/>
        <v>106.02099999999999</v>
      </c>
      <c r="J14" s="21">
        <v>21.91</v>
      </c>
      <c r="K14" s="21">
        <f t="shared" si="2"/>
        <v>1188.1409999999998</v>
      </c>
      <c r="L14" s="21">
        <f t="shared" si="3"/>
        <v>190.10255999999998</v>
      </c>
      <c r="M14" s="21">
        <f t="shared" si="4"/>
        <v>1378.2435599999999</v>
      </c>
      <c r="O14" s="1" t="s">
        <v>37</v>
      </c>
      <c r="P14" s="1" t="s">
        <v>38</v>
      </c>
      <c r="Q14" s="2" t="s">
        <v>40</v>
      </c>
      <c r="R14" s="5">
        <v>511.28</v>
      </c>
    </row>
    <row r="15" spans="1:18" s="20" customFormat="1" ht="15">
      <c r="A15" s="1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O15" s="6"/>
      <c r="P15" s="6"/>
      <c r="Q15" s="7"/>
      <c r="R15" s="4"/>
    </row>
    <row r="16" spans="1:18" s="20" customFormat="1" ht="15.75" thickBot="1">
      <c r="A16" s="24" t="s">
        <v>7</v>
      </c>
      <c r="B16" s="23" t="s">
        <v>8</v>
      </c>
      <c r="C16" s="25">
        <f>SUM(C10:C15)</f>
        <v>6235.0599999999995</v>
      </c>
      <c r="D16" s="25">
        <f t="shared" ref="D16:M16" si="5">SUM(D10:D15)</f>
        <v>217.25</v>
      </c>
      <c r="E16" s="25">
        <f t="shared" si="5"/>
        <v>2942.21</v>
      </c>
      <c r="F16" s="25">
        <f t="shared" si="5"/>
        <v>-341.33</v>
      </c>
      <c r="G16" s="25"/>
      <c r="H16" s="25">
        <f t="shared" si="5"/>
        <v>8990.2999999999993</v>
      </c>
      <c r="I16" s="25">
        <f t="shared" si="5"/>
        <v>899.03</v>
      </c>
      <c r="J16" s="25">
        <f t="shared" si="5"/>
        <v>43.82</v>
      </c>
      <c r="K16" s="25">
        <f t="shared" si="5"/>
        <v>9933.15</v>
      </c>
      <c r="L16" s="25">
        <f t="shared" si="5"/>
        <v>1589.3040000000001</v>
      </c>
      <c r="M16" s="25">
        <f t="shared" si="5"/>
        <v>11522.454000000002</v>
      </c>
      <c r="N16" s="22"/>
    </row>
    <row r="17" spans="1:14" s="20" customFormat="1" ht="15" thickTop="1">
      <c r="A17" s="19"/>
      <c r="N17" s="23"/>
    </row>
    <row r="18" spans="1:14" s="20" customFormat="1">
      <c r="A18" s="19"/>
      <c r="C18" s="20" t="s">
        <v>8</v>
      </c>
      <c r="H18" s="20" t="s">
        <v>8</v>
      </c>
      <c r="I18" s="20" t="s">
        <v>8</v>
      </c>
      <c r="J18" s="20" t="s">
        <v>8</v>
      </c>
      <c r="K18" s="20" t="s">
        <v>8</v>
      </c>
      <c r="L18" s="20" t="s">
        <v>8</v>
      </c>
      <c r="M18" s="20" t="s">
        <v>8</v>
      </c>
    </row>
    <row r="19" spans="1:14" s="20" customFormat="1">
      <c r="A19" s="19" t="s">
        <v>8</v>
      </c>
      <c r="B19" s="20" t="s">
        <v>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4" s="20" customFormat="1">
      <c r="A20" s="19"/>
    </row>
    <row r="21" spans="1:14" s="20" customFormat="1">
      <c r="A21" s="19"/>
    </row>
    <row r="22" spans="1:14" s="20" customFormat="1">
      <c r="A22" s="19"/>
    </row>
    <row r="23" spans="1:14" s="20" customFormat="1">
      <c r="A23" s="19"/>
    </row>
    <row r="24" spans="1:14" s="20" customFormat="1">
      <c r="A24" s="19"/>
    </row>
    <row r="25" spans="1:14" s="20" customFormat="1">
      <c r="A25" s="19"/>
    </row>
    <row r="26" spans="1:14" s="20" customFormat="1">
      <c r="A26" s="19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2016-02-05T00:20:15Z</dcterms:modified>
</cp:coreProperties>
</file>