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J9" i="1"/>
  <c r="O9" s="1"/>
  <c r="AD9"/>
  <c r="AH89"/>
  <c r="AH88"/>
  <c r="AH87"/>
  <c r="AH86"/>
  <c r="AH85"/>
  <c r="AH84"/>
  <c r="AH83"/>
  <c r="AH82"/>
  <c r="AH81"/>
  <c r="AH80"/>
  <c r="AH79"/>
  <c r="AH78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7"/>
  <c r="AH46"/>
  <c r="AH45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G20"/>
  <c r="AG95" s="1"/>
  <c r="AH19"/>
  <c r="AH18"/>
  <c r="AH17"/>
  <c r="AG99"/>
  <c r="AF99"/>
  <c r="AF98"/>
  <c r="AG98" s="1"/>
  <c r="AF95"/>
  <c r="S9" l="1"/>
  <c r="T9"/>
  <c r="AC9"/>
  <c r="AE9" s="1"/>
  <c r="AA9"/>
  <c r="AH99"/>
  <c r="AH98"/>
  <c r="Q12"/>
  <c r="Z9" l="1"/>
  <c r="AB9" s="1"/>
  <c r="K12"/>
  <c r="J10" l="1"/>
  <c r="AD10" l="1"/>
  <c r="O10"/>
  <c r="AC10" l="1"/>
  <c r="AE10" s="1"/>
  <c r="T10"/>
  <c r="S10"/>
  <c r="AA10"/>
  <c r="J8"/>
  <c r="O8" s="1"/>
  <c r="AD8"/>
  <c r="AD7"/>
  <c r="J7"/>
  <c r="O7" s="1"/>
  <c r="M12"/>
  <c r="W12"/>
  <c r="X12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2" i="1"/>
  <c r="N12"/>
  <c r="L12"/>
  <c r="O16"/>
  <c r="Z16" s="1"/>
  <c r="AA16" s="1"/>
  <c r="AH16" s="1"/>
  <c r="O15"/>
  <c r="Z15" s="1"/>
  <c r="P12"/>
  <c r="Y12"/>
  <c r="Z10" l="1"/>
  <c r="AB10" s="1"/>
  <c r="AH10" s="1"/>
  <c r="E7" i="3"/>
  <c r="G7" s="1"/>
  <c r="G28" s="1"/>
  <c r="AC16" i="1"/>
  <c r="AE16" s="1"/>
  <c r="AB16"/>
  <c r="AB15"/>
  <c r="AC15"/>
  <c r="AE15" s="1"/>
  <c r="AA15"/>
  <c r="AC7"/>
  <c r="AE7" s="1"/>
  <c r="Z7"/>
  <c r="AA7"/>
  <c r="AD12"/>
  <c r="AC8"/>
  <c r="AE8" s="1"/>
  <c r="Z8"/>
  <c r="AA8"/>
  <c r="J12"/>
  <c r="O12"/>
  <c r="AE17" l="1"/>
  <c r="AE18" s="1"/>
  <c r="AB7"/>
  <c r="AH7" s="1"/>
  <c r="AB8"/>
  <c r="AH8" s="1"/>
  <c r="AC12"/>
  <c r="AA12"/>
  <c r="AA14" s="1"/>
  <c r="AH95" l="1"/>
  <c r="AE19"/>
  <c r="AE21" s="1"/>
  <c r="AB12"/>
  <c r="AE12"/>
  <c r="Z12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<sst xmlns="http://schemas.openxmlformats.org/spreadsheetml/2006/main" count="110" uniqueCount="89">
  <si>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</si>
  <si>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</si>
  <si>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</si>
  <si>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</si>
  <si>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</si>
  <si>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</si>
  <si>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</si>
  <si>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</si>
  <si>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</si>
  <si>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</si>
  <si>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</si>
  <si>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</si>
  <si>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</si>
  <si>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</si>
  <si>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</si>
  <si>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</si>
  <si>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</si>
  <si>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</si>
  <si>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</si>
  <si>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</si>
  <si>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</si>
  <si>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</si>
  <si>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</si>
  <si>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</si>
  <si>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</si>
  <si>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</si>
  <si>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</si>
  <si>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</si>
  <si>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</si>
  <si>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</si>
  <si>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</si>
  <si>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</si>
  <si>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</si>
  <si>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</si>
  <si>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</si>
  <si>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</si>
  <si>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</si>
  <si>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</si>
  <si>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</si>
  <si>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</si>
  <si>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</si>
  <si>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</si>
  <si>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</si>
  <si>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</si>
  <si>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</si>
  <si>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</si>
  <si>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</si>
  <si>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</si>
  <si>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</si>
  <si>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</si>
  <si>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</si>
  <si>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</si>
  <si>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</si>
  <si>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</si>
  <si>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</si>
  <si>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</si>
  <si>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</si>
  <si>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</si>
  <si>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</si>
  <si>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</si>
  <si>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</si>
  <si>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</si>
  <si>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</si>
  <si>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</si>
  <si>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</si>
  <si>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</si>
  <si>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</si>
  <si>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</si>
  <si>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</si>
  <si>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</si>
  <si>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</si>
  <si>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</si>
  <si>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</si>
  <si>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</si>
  <si>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GERENTE GENERAL</t>
  </si>
  <si>
    <t>REYES GARCIA AARON</t>
  </si>
  <si>
    <t>RG08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</si>
  <si>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</si>
  <si>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</si>
  <si>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</si>
  <si>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</si>
  <si>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</si>
  <si>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</si>
  <si>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</si>
  <si>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LOPEZ OVIEDO JUAN CARLOS</t>
  </si>
  <si>
    <t>OBSERVACIONES</t>
  </si>
  <si>
    <t>TECNICO</t>
  </si>
  <si>
    <t>Periodo Semana 42</t>
  </si>
  <si>
    <t>12/10/16 AL 18/10/16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</si>
</sst>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2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43" fontId="11" fillId="8" borderId="1" xfId="2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0" sqref="A10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2" hidden="1" customWidth="1"/>
    <col min="34" max="34" width="18" style="62" hidden="1" customWidth="1"/>
    <col min="35" max="35" width="46.5703125" style="25" bestFit="1" customWidth="1"/>
    <col min="36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59"/>
      <c r="AG1" s="59"/>
      <c r="AH1" s="59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59"/>
      <c r="AG2" s="59"/>
      <c r="AH2" s="59"/>
    </row>
    <row r="3" spans="1:52" s="16" customFormat="1">
      <c r="A3" s="19" t="s">
        <v>87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59"/>
      <c r="AG3" s="59"/>
      <c r="AH3" s="59"/>
    </row>
    <row r="4" spans="1:52" s="21" customFormat="1">
      <c r="A4" s="21" t="s">
        <v>88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0"/>
      <c r="AG4" s="60"/>
      <c r="AH4" s="60"/>
    </row>
    <row r="5" spans="1:52" s="21" customFormat="1" ht="28.5" customHeight="1">
      <c r="A5" s="78" t="s">
        <v>36</v>
      </c>
      <c r="B5" s="78" t="s">
        <v>37</v>
      </c>
      <c r="C5" s="78" t="s">
        <v>38</v>
      </c>
      <c r="D5" s="72"/>
      <c r="E5" s="78" t="s">
        <v>0</v>
      </c>
      <c r="F5" s="76" t="s">
        <v>58</v>
      </c>
      <c r="G5" s="76" t="s">
        <v>56</v>
      </c>
      <c r="H5" s="46"/>
      <c r="I5" s="46"/>
      <c r="J5" s="76" t="s">
        <v>83</v>
      </c>
      <c r="K5" s="46"/>
      <c r="L5" s="76" t="s">
        <v>32</v>
      </c>
      <c r="M5" s="76" t="s">
        <v>33</v>
      </c>
      <c r="N5" s="76" t="s">
        <v>54</v>
      </c>
      <c r="O5" s="76" t="s">
        <v>34</v>
      </c>
      <c r="P5" s="76" t="s">
        <v>35</v>
      </c>
      <c r="Q5" s="58"/>
      <c r="R5" s="50"/>
      <c r="S5" s="50"/>
      <c r="T5" s="50"/>
      <c r="U5" s="50"/>
      <c r="V5" s="76" t="s">
        <v>28</v>
      </c>
      <c r="W5" s="76" t="s">
        <v>53</v>
      </c>
      <c r="X5" s="76" t="s">
        <v>52</v>
      </c>
      <c r="Y5" s="76" t="s">
        <v>30</v>
      </c>
      <c r="Z5" s="76" t="s">
        <v>55</v>
      </c>
      <c r="AA5" s="76" t="s">
        <v>25</v>
      </c>
      <c r="AB5" s="76" t="s">
        <v>29</v>
      </c>
      <c r="AC5" s="76" t="s">
        <v>24</v>
      </c>
      <c r="AD5" s="76" t="s">
        <v>26</v>
      </c>
      <c r="AE5" s="76" t="s">
        <v>27</v>
      </c>
      <c r="AF5" s="79" t="s">
        <v>80</v>
      </c>
      <c r="AG5" s="80"/>
      <c r="AH5" s="81" t="s">
        <v>79</v>
      </c>
      <c r="AI5" s="76" t="s">
        <v>85</v>
      </c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8"/>
      <c r="B6" s="78"/>
      <c r="C6" s="78"/>
      <c r="D6" s="72" t="s">
        <v>81</v>
      </c>
      <c r="E6" s="78"/>
      <c r="F6" s="76"/>
      <c r="G6" s="76"/>
      <c r="H6" s="46" t="s">
        <v>57</v>
      </c>
      <c r="I6" s="46" t="s">
        <v>59</v>
      </c>
      <c r="J6" s="76"/>
      <c r="K6" s="46" t="s">
        <v>62</v>
      </c>
      <c r="L6" s="76"/>
      <c r="M6" s="76"/>
      <c r="N6" s="76"/>
      <c r="O6" s="76"/>
      <c r="P6" s="76"/>
      <c r="Q6" s="58" t="s">
        <v>78</v>
      </c>
      <c r="R6" s="55" t="s">
        <v>65</v>
      </c>
      <c r="S6" s="55" t="s">
        <v>66</v>
      </c>
      <c r="T6" s="55" t="s">
        <v>67</v>
      </c>
      <c r="U6" s="55" t="s">
        <v>68</v>
      </c>
      <c r="V6" s="76"/>
      <c r="W6" s="76"/>
      <c r="X6" s="76"/>
      <c r="Y6" s="76"/>
      <c r="Z6" s="76"/>
      <c r="AA6" s="76"/>
      <c r="AB6" s="76"/>
      <c r="AC6" s="76"/>
      <c r="AD6" s="76"/>
      <c r="AE6" s="76"/>
      <c r="AF6" s="69" t="s">
        <v>82</v>
      </c>
      <c r="AG6" s="69" t="s">
        <v>59</v>
      </c>
      <c r="AH6" s="81"/>
      <c r="AI6" s="76" t="s">
        <v>85</v>
      </c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3">
        <v>42051</v>
      </c>
      <c r="E7" s="52" t="s">
        <v>74</v>
      </c>
      <c r="F7" s="26"/>
      <c r="G7" s="26"/>
      <c r="H7" s="53">
        <v>2333.33</v>
      </c>
      <c r="I7" s="53"/>
      <c r="J7" s="27">
        <f>+H7+I7</f>
        <v>2333.33</v>
      </c>
      <c r="K7" s="28">
        <v>471.01</v>
      </c>
      <c r="L7" s="28"/>
      <c r="M7" s="28"/>
      <c r="N7" s="29"/>
      <c r="O7" s="30">
        <f t="shared" ref="O7:O10" si="0">SUM(J7:M7)-N7</f>
        <v>2804.34</v>
      </c>
      <c r="P7" s="31"/>
      <c r="Q7" s="54"/>
      <c r="R7" s="54"/>
      <c r="S7" s="54"/>
      <c r="T7" s="54"/>
      <c r="U7" s="54"/>
      <c r="V7" s="51"/>
      <c r="W7" s="51"/>
      <c r="X7" s="52"/>
      <c r="Y7" s="37"/>
      <c r="Z7" s="30">
        <f t="shared" ref="Z7:Z10" si="1">+O7-SUM(P7:Y7)</f>
        <v>2804.34</v>
      </c>
      <c r="AA7" s="33">
        <f t="shared" ref="AA7:AA10" si="2">IF(O7&gt;4500,O7*0.1,0)</f>
        <v>0</v>
      </c>
      <c r="AB7" s="30">
        <f t="shared" ref="AB7:AB10" si="3">+Z7-AA7</f>
        <v>2804.34</v>
      </c>
      <c r="AC7" s="34">
        <f t="shared" ref="AC7:AC10" si="4">IF(O7&lt;4500,O7*0.1,0)</f>
        <v>280.43400000000003</v>
      </c>
      <c r="AD7" s="33">
        <f t="shared" ref="AD7:AD10" si="5">H7*0.02</f>
        <v>46.666600000000003</v>
      </c>
      <c r="AE7" s="68">
        <f t="shared" ref="AE7:AE10" si="6">+O7+AC7+AD7</f>
        <v>3131.4406000000004</v>
      </c>
      <c r="AF7" s="74">
        <v>577.4</v>
      </c>
      <c r="AG7" s="75">
        <v>1756</v>
      </c>
      <c r="AH7" s="70">
        <f>+AF7+AG7-AB7</f>
        <v>-470.94000000000005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3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1"/>
      <c r="L8" s="28"/>
      <c r="M8" s="28"/>
      <c r="N8" s="29"/>
      <c r="O8" s="30">
        <f t="shared" si="0"/>
        <v>1400</v>
      </c>
      <c r="P8" s="31"/>
      <c r="Q8" s="54"/>
      <c r="R8" s="54"/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8">
        <f t="shared" si="6"/>
        <v>1568</v>
      </c>
      <c r="AF8" s="74">
        <v>577.4</v>
      </c>
      <c r="AG8" s="74">
        <v>822.6</v>
      </c>
      <c r="AH8" s="70">
        <f t="shared" ref="AH8:AH10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63</v>
      </c>
      <c r="B9" s="52" t="s">
        <v>84</v>
      </c>
      <c r="C9" s="52"/>
      <c r="D9" s="73">
        <v>42619</v>
      </c>
      <c r="E9" s="52" t="s">
        <v>86</v>
      </c>
      <c r="F9" s="26"/>
      <c r="G9" s="26"/>
      <c r="H9" s="52">
        <v>623.36</v>
      </c>
      <c r="I9" s="26">
        <v>876.64</v>
      </c>
      <c r="J9" s="27">
        <f>+H9+I9</f>
        <v>1500</v>
      </c>
      <c r="K9" s="71"/>
      <c r="L9" s="28"/>
      <c r="M9" s="28"/>
      <c r="N9" s="29"/>
      <c r="O9" s="30">
        <f t="shared" si="0"/>
        <v>1500</v>
      </c>
      <c r="P9" s="31"/>
      <c r="Q9" s="56"/>
      <c r="R9" s="54"/>
      <c r="S9" s="56">
        <f>+O9*4.9%</f>
        <v>73.5</v>
      </c>
      <c r="T9" s="56">
        <f>+O9*0.1%</f>
        <v>1.5</v>
      </c>
      <c r="U9" s="54"/>
      <c r="V9" s="51"/>
      <c r="W9" s="51"/>
      <c r="X9" s="57"/>
      <c r="Y9" s="37"/>
      <c r="Z9" s="30">
        <f t="shared" ref="Z9" si="8">+O9-SUM(P9:Y9)</f>
        <v>1425</v>
      </c>
      <c r="AA9" s="33">
        <f t="shared" ref="AA9" si="9">IF(O9&gt;4500,O9*0.1,0)</f>
        <v>0</v>
      </c>
      <c r="AB9" s="30">
        <f t="shared" ref="AB9" si="10">+Z9-AA9</f>
        <v>1425</v>
      </c>
      <c r="AC9" s="34">
        <f t="shared" ref="AC9" si="11">IF(O9&lt;4500,O9*0.1,0)</f>
        <v>150</v>
      </c>
      <c r="AD9" s="33">
        <f t="shared" ref="AD9" si="12">H9*0.02</f>
        <v>12.4672</v>
      </c>
      <c r="AE9" s="68">
        <f t="shared" ref="AE9" si="13">+O9+AC9+AD9</f>
        <v>1662.4672</v>
      </c>
      <c r="AF9" s="74"/>
      <c r="AG9" s="75"/>
      <c r="AH9" s="70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75</v>
      </c>
      <c r="C10" s="52" t="s">
        <v>76</v>
      </c>
      <c r="D10" s="73">
        <v>41890</v>
      </c>
      <c r="E10" s="52" t="s">
        <v>77</v>
      </c>
      <c r="F10" s="26"/>
      <c r="G10" s="26"/>
      <c r="H10" s="52">
        <v>590.45000000000005</v>
      </c>
      <c r="I10" s="26"/>
      <c r="J10" s="27">
        <f>+H10+I10</f>
        <v>590.45000000000005</v>
      </c>
      <c r="K10" s="71">
        <v>268.95999999999998</v>
      </c>
      <c r="L10" s="28"/>
      <c r="M10" s="28"/>
      <c r="N10" s="29"/>
      <c r="O10" s="30">
        <f t="shared" si="0"/>
        <v>859.41000000000008</v>
      </c>
      <c r="P10" s="31"/>
      <c r="Q10" s="56"/>
      <c r="R10" s="54"/>
      <c r="S10" s="56">
        <f>+O10*4.9%</f>
        <v>42.111090000000004</v>
      </c>
      <c r="T10" s="56">
        <f>+O10*0.1%</f>
        <v>0.85941000000000012</v>
      </c>
      <c r="U10" s="54"/>
      <c r="V10" s="51"/>
      <c r="W10" s="51"/>
      <c r="X10" s="57"/>
      <c r="Y10" s="37"/>
      <c r="Z10" s="30">
        <f t="shared" si="1"/>
        <v>816.43950000000007</v>
      </c>
      <c r="AA10" s="33">
        <f t="shared" si="2"/>
        <v>0</v>
      </c>
      <c r="AB10" s="30">
        <f t="shared" si="3"/>
        <v>816.43950000000007</v>
      </c>
      <c r="AC10" s="34">
        <f t="shared" si="4"/>
        <v>85.941000000000017</v>
      </c>
      <c r="AD10" s="33">
        <f t="shared" si="5"/>
        <v>11.809000000000001</v>
      </c>
      <c r="AE10" s="68">
        <f t="shared" si="6"/>
        <v>957.16000000000008</v>
      </c>
      <c r="AF10" s="74">
        <v>577.4</v>
      </c>
      <c r="AG10" s="75">
        <v>160.4</v>
      </c>
      <c r="AH10" s="70">
        <f t="shared" si="7"/>
        <v>-78.639500000000112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35" customFormat="1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1"/>
      <c r="P11" s="40"/>
      <c r="Q11" s="40"/>
      <c r="R11" s="40"/>
      <c r="S11" s="40"/>
      <c r="T11" s="40"/>
      <c r="U11" s="40"/>
      <c r="V11" s="33"/>
      <c r="W11" s="33"/>
      <c r="X11" s="33"/>
      <c r="Y11" s="33"/>
      <c r="Z11" s="42"/>
      <c r="AA11" s="33"/>
      <c r="AB11" s="41"/>
      <c r="AC11" s="33"/>
      <c r="AD11" s="33"/>
      <c r="AE11" s="41"/>
      <c r="AF11" s="61"/>
      <c r="AG11" s="61"/>
      <c r="AH11" s="63"/>
    </row>
    <row r="12" spans="1:52" ht="16.5" thickBot="1">
      <c r="B12" s="43" t="s">
        <v>17</v>
      </c>
      <c r="C12" s="43"/>
      <c r="D12" s="43"/>
      <c r="E12" s="43"/>
      <c r="F12" s="43"/>
      <c r="G12" s="43"/>
      <c r="H12" s="43"/>
      <c r="I12" s="43"/>
      <c r="J12" s="44">
        <f t="shared" ref="J12:Q12" si="14">SUM(J7:J10)</f>
        <v>5823.78</v>
      </c>
      <c r="K12" s="44">
        <f t="shared" si="14"/>
        <v>739.97</v>
      </c>
      <c r="L12" s="44">
        <f t="shared" si="14"/>
        <v>0</v>
      </c>
      <c r="M12" s="44">
        <f t="shared" si="14"/>
        <v>0</v>
      </c>
      <c r="N12" s="44">
        <f t="shared" si="14"/>
        <v>0</v>
      </c>
      <c r="O12" s="44">
        <f t="shared" si="14"/>
        <v>6563.75</v>
      </c>
      <c r="P12" s="44">
        <f t="shared" si="14"/>
        <v>0</v>
      </c>
      <c r="Q12" s="44">
        <f t="shared" si="14"/>
        <v>0</v>
      </c>
      <c r="R12" s="49"/>
      <c r="S12" s="49"/>
      <c r="T12" s="49"/>
      <c r="U12" s="49"/>
      <c r="V12" s="44">
        <f>SUM(V7:V10)</f>
        <v>0</v>
      </c>
      <c r="W12" s="44">
        <f>SUM(W7:W10)</f>
        <v>0</v>
      </c>
      <c r="X12" s="44">
        <f>SUM(X7:X10)</f>
        <v>0</v>
      </c>
      <c r="Y12" s="44">
        <f>SUM(Y7:Y10)</f>
        <v>0</v>
      </c>
      <c r="Z12" s="44">
        <f>SUM(Z7:Z10)</f>
        <v>6445.7795000000006</v>
      </c>
      <c r="AA12" s="44">
        <f>SUBTOTAL(9,AA5:AA11)</f>
        <v>0</v>
      </c>
      <c r="AB12" s="44">
        <f>SUM(AB7:AB10)</f>
        <v>6445.7795000000006</v>
      </c>
      <c r="AC12" s="44">
        <f>SUM(AC7:AC10)</f>
        <v>656.375</v>
      </c>
      <c r="AD12" s="44">
        <f>SUM(AD7:AD10)</f>
        <v>98.942800000000005</v>
      </c>
      <c r="AE12" s="44">
        <f>SUBTOTAL(9,AE5:AE11)</f>
        <v>7319.0677999999998</v>
      </c>
      <c r="AF12" s="61"/>
      <c r="AG12" s="61"/>
      <c r="AH12" s="63"/>
    </row>
    <row r="13" spans="1:52" ht="16.5" thickTop="1">
      <c r="AF13" s="61"/>
      <c r="AG13" s="61"/>
      <c r="AH13" s="63"/>
    </row>
    <row r="14" spans="1:52">
      <c r="A14" s="77" t="s">
        <v>31</v>
      </c>
      <c r="B14" s="77"/>
      <c r="AA14" s="22">
        <f>+AA12-AA13</f>
        <v>0</v>
      </c>
      <c r="AF14" s="61"/>
      <c r="AG14" s="61"/>
      <c r="AH14" s="63"/>
    </row>
    <row r="15" spans="1:52">
      <c r="A15" s="38"/>
      <c r="B15" s="37"/>
      <c r="C15" s="26"/>
      <c r="D15" s="26"/>
      <c r="E15" s="37"/>
      <c r="F15" s="37"/>
      <c r="G15" s="37"/>
      <c r="H15" s="37"/>
      <c r="I15" s="37"/>
      <c r="J15" s="27"/>
      <c r="K15" s="27"/>
      <c r="L15" s="27"/>
      <c r="M15" s="27"/>
      <c r="N15" s="27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1"/>
      <c r="AG15" s="61"/>
      <c r="AH15" s="63"/>
    </row>
    <row r="16" spans="1:52">
      <c r="A16" s="38"/>
      <c r="B16" s="26"/>
      <c r="C16" s="26"/>
      <c r="D16" s="26"/>
      <c r="E16" s="26"/>
      <c r="F16" s="26"/>
      <c r="G16" s="26"/>
      <c r="H16" s="26"/>
      <c r="I16" s="26"/>
      <c r="J16" s="28"/>
      <c r="K16" s="28"/>
      <c r="L16" s="28"/>
      <c r="M16" s="28"/>
      <c r="N16" s="28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1"/>
      <c r="AG16" s="61"/>
      <c r="AH16" s="63">
        <f t="shared" ref="AG16:AH35" si="15">+AF16+AG16-AA16</f>
        <v>0</v>
      </c>
    </row>
    <row r="17" spans="2:35">
      <c r="AE17" s="64">
        <f>SUM(AE15:AE16)</f>
        <v>0</v>
      </c>
      <c r="AF17" s="61"/>
      <c r="AG17" s="61"/>
      <c r="AH17" s="63">
        <f t="shared" si="15"/>
        <v>0</v>
      </c>
      <c r="AI17" s="35"/>
    </row>
    <row r="18" spans="2:35">
      <c r="B18" s="45"/>
      <c r="C18" s="45"/>
      <c r="D18" s="45"/>
      <c r="AE18" s="64">
        <f>+AE17*0.16</f>
        <v>0</v>
      </c>
      <c r="AF18" s="61"/>
      <c r="AG18" s="61"/>
      <c r="AH18" s="63">
        <f t="shared" si="15"/>
        <v>0</v>
      </c>
      <c r="AI18" s="35"/>
    </row>
    <row r="19" spans="2:35">
      <c r="B19" s="45"/>
      <c r="C19" s="45"/>
      <c r="D19" s="45"/>
      <c r="AE19" s="64">
        <f>+AE17+AE18</f>
        <v>0</v>
      </c>
      <c r="AF19" s="61"/>
      <c r="AG19" s="61"/>
      <c r="AH19" s="63">
        <f t="shared" si="15"/>
        <v>0</v>
      </c>
      <c r="AI19" s="35"/>
    </row>
    <row r="20" spans="2:35">
      <c r="B20" s="45"/>
      <c r="C20" s="45"/>
      <c r="D20" s="45"/>
      <c r="N20" s="23"/>
      <c r="O20" s="22"/>
      <c r="Q20" s="47"/>
      <c r="U20" s="22"/>
      <c r="Y20" s="23"/>
      <c r="Z20" s="22"/>
      <c r="AA20" s="23"/>
      <c r="AB20" s="22"/>
      <c r="AD20" s="64"/>
      <c r="AE20" s="61"/>
      <c r="AF20" s="61"/>
      <c r="AG20" s="63">
        <f t="shared" si="15"/>
        <v>0</v>
      </c>
      <c r="AH20" s="35"/>
    </row>
    <row r="21" spans="2:35">
      <c r="B21" s="45"/>
      <c r="C21" s="45"/>
      <c r="D21" s="45"/>
      <c r="AE21" s="64">
        <f>+AE14+AE19</f>
        <v>0</v>
      </c>
      <c r="AF21" s="61"/>
      <c r="AG21" s="61"/>
      <c r="AH21" s="63">
        <f t="shared" si="15"/>
        <v>0</v>
      </c>
      <c r="AI21" s="35"/>
    </row>
    <row r="22" spans="2:35">
      <c r="AE22" s="64"/>
      <c r="AF22" s="61"/>
      <c r="AG22" s="61"/>
      <c r="AH22" s="63">
        <f t="shared" si="15"/>
        <v>0</v>
      </c>
      <c r="AI22" s="35"/>
    </row>
    <row r="23" spans="2:35">
      <c r="AE23" s="64"/>
      <c r="AF23" s="61"/>
      <c r="AG23" s="61"/>
      <c r="AH23" s="63">
        <f t="shared" si="15"/>
        <v>0</v>
      </c>
      <c r="AI23" s="35"/>
    </row>
    <row r="24" spans="2:35">
      <c r="AE24" s="64"/>
      <c r="AF24" s="61"/>
      <c r="AG24" s="61"/>
      <c r="AH24" s="63">
        <f t="shared" si="15"/>
        <v>0</v>
      </c>
      <c r="AI24" s="35"/>
    </row>
    <row r="25" spans="2:35">
      <c r="AE25" s="64"/>
      <c r="AF25" s="61"/>
      <c r="AG25" s="61"/>
      <c r="AH25" s="63">
        <f t="shared" si="15"/>
        <v>0</v>
      </c>
      <c r="AI25" s="35"/>
    </row>
    <row r="26" spans="2:35">
      <c r="AE26" s="64"/>
      <c r="AF26" s="61"/>
      <c r="AG26" s="61"/>
      <c r="AH26" s="63">
        <f t="shared" si="15"/>
        <v>0</v>
      </c>
      <c r="AI26" s="35"/>
    </row>
    <row r="27" spans="2:35">
      <c r="AE27" s="64"/>
      <c r="AF27" s="61"/>
      <c r="AG27" s="61"/>
      <c r="AH27" s="63">
        <f t="shared" si="15"/>
        <v>0</v>
      </c>
      <c r="AI27" s="35"/>
    </row>
    <row r="28" spans="2:35">
      <c r="B28" s="22"/>
      <c r="AE28" s="64"/>
      <c r="AF28" s="61"/>
      <c r="AG28" s="61"/>
      <c r="AH28" s="63">
        <f t="shared" si="15"/>
        <v>0</v>
      </c>
      <c r="AI28" s="35"/>
    </row>
    <row r="29" spans="2:35">
      <c r="B29" s="22"/>
      <c r="AE29" s="64"/>
      <c r="AF29" s="61"/>
      <c r="AG29" s="61"/>
      <c r="AH29" s="63">
        <f t="shared" si="15"/>
        <v>0</v>
      </c>
      <c r="AI29" s="35"/>
    </row>
    <row r="30" spans="2:35">
      <c r="B30" s="22"/>
      <c r="AE30" s="64"/>
      <c r="AF30" s="61"/>
      <c r="AG30" s="61"/>
      <c r="AH30" s="63">
        <f t="shared" si="15"/>
        <v>0</v>
      </c>
      <c r="AI30" s="35"/>
    </row>
    <row r="31" spans="2:35">
      <c r="B31" s="22"/>
      <c r="AE31" s="64"/>
      <c r="AF31" s="61"/>
      <c r="AG31" s="61"/>
      <c r="AH31" s="63">
        <f t="shared" si="15"/>
        <v>0</v>
      </c>
      <c r="AI31" s="35"/>
    </row>
    <row r="32" spans="2:35">
      <c r="B32" s="22"/>
      <c r="AE32" s="64"/>
      <c r="AF32" s="61"/>
      <c r="AG32" s="61"/>
      <c r="AH32" s="63">
        <f t="shared" si="15"/>
        <v>0</v>
      </c>
      <c r="AI32" s="35"/>
    </row>
    <row r="33" spans="2:35">
      <c r="B33" s="22"/>
      <c r="AE33" s="64"/>
      <c r="AF33" s="61"/>
      <c r="AG33" s="61"/>
      <c r="AH33" s="63">
        <f t="shared" si="15"/>
        <v>0</v>
      </c>
      <c r="AI33" s="35"/>
    </row>
    <row r="34" spans="2:35">
      <c r="AE34" s="64"/>
      <c r="AF34" s="61"/>
      <c r="AG34" s="61"/>
      <c r="AH34" s="63">
        <f t="shared" si="15"/>
        <v>0</v>
      </c>
      <c r="AI34" s="35"/>
    </row>
    <row r="35" spans="2:35">
      <c r="AE35" s="64"/>
      <c r="AF35" s="61"/>
      <c r="AG35" s="61"/>
      <c r="AH35" s="63">
        <f t="shared" si="15"/>
        <v>0</v>
      </c>
      <c r="AI35" s="35"/>
    </row>
    <row r="36" spans="2:35">
      <c r="AE36" s="64"/>
      <c r="AF36" s="61"/>
      <c r="AG36" s="61"/>
      <c r="AH36" s="63">
        <f t="shared" ref="AH36:AH43" si="16">+AE36-AF36-AG36</f>
        <v>0</v>
      </c>
      <c r="AI36" s="35"/>
    </row>
    <row r="37" spans="2:35">
      <c r="AE37" s="64"/>
      <c r="AF37" s="61"/>
      <c r="AG37" s="61"/>
      <c r="AH37" s="63">
        <f t="shared" si="16"/>
        <v>0</v>
      </c>
      <c r="AI37" s="35"/>
    </row>
    <row r="38" spans="2:35">
      <c r="AE38" s="64"/>
      <c r="AF38" s="61"/>
      <c r="AG38" s="61"/>
      <c r="AH38" s="63">
        <f t="shared" si="16"/>
        <v>0</v>
      </c>
      <c r="AI38" s="35"/>
    </row>
    <row r="39" spans="2:35">
      <c r="AE39" s="64"/>
      <c r="AF39" s="61"/>
      <c r="AG39" s="61"/>
      <c r="AH39" s="63">
        <f t="shared" si="16"/>
        <v>0</v>
      </c>
      <c r="AI39" s="35"/>
    </row>
    <row r="40" spans="2:35">
      <c r="AE40" s="64"/>
      <c r="AF40" s="61"/>
      <c r="AG40" s="61"/>
      <c r="AH40" s="63">
        <f t="shared" si="16"/>
        <v>0</v>
      </c>
      <c r="AI40" s="35"/>
    </row>
    <row r="41" spans="2:35">
      <c r="AE41" s="64"/>
      <c r="AF41" s="61"/>
      <c r="AG41" s="61"/>
      <c r="AH41" s="63">
        <f t="shared" si="16"/>
        <v>0</v>
      </c>
      <c r="AI41" s="35"/>
    </row>
    <row r="42" spans="2:35">
      <c r="AE42" s="64"/>
      <c r="AF42" s="61"/>
      <c r="AG42" s="61"/>
      <c r="AH42" s="63">
        <f t="shared" si="16"/>
        <v>0</v>
      </c>
      <c r="AI42" s="35"/>
    </row>
    <row r="43" spans="2:35">
      <c r="AE43" s="64"/>
      <c r="AF43" s="61"/>
      <c r="AG43" s="61"/>
      <c r="AH43" s="63">
        <f t="shared" si="16"/>
        <v>0</v>
      </c>
      <c r="AI43" s="35"/>
    </row>
    <row r="44" spans="2:35">
      <c r="AE44" s="64"/>
      <c r="AF44" s="61"/>
      <c r="AG44" s="61"/>
      <c r="AH44" s="63"/>
      <c r="AI44" s="35"/>
    </row>
    <row r="45" spans="2:35">
      <c r="AE45" s="64"/>
      <c r="AF45" s="61"/>
      <c r="AG45" s="61"/>
      <c r="AH45" s="63">
        <f>+AE45-AF45-AG45</f>
        <v>0</v>
      </c>
      <c r="AI45" s="35"/>
    </row>
    <row r="46" spans="2:35">
      <c r="AE46" s="64"/>
      <c r="AF46" s="61"/>
      <c r="AG46" s="61"/>
      <c r="AH46" s="63">
        <f>+AE46-AF46-AG46</f>
        <v>0</v>
      </c>
      <c r="AI46" s="35"/>
    </row>
    <row r="47" spans="2:35">
      <c r="AE47" s="64"/>
      <c r="AF47" s="61"/>
      <c r="AG47" s="61"/>
      <c r="AH47" s="63">
        <f>+AE47-AF47-AG47</f>
        <v>0</v>
      </c>
      <c r="AI47" s="35"/>
    </row>
    <row r="48" spans="2:35">
      <c r="AE48" s="64"/>
      <c r="AF48" s="61"/>
      <c r="AG48" s="61"/>
      <c r="AH48" s="63"/>
      <c r="AI48" s="35"/>
    </row>
    <row r="49" spans="31:35">
      <c r="AE49" s="64"/>
      <c r="AF49" s="61"/>
      <c r="AG49" s="61"/>
      <c r="AH49" s="63">
        <f t="shared" ref="AH49:AH66" si="17">+AE49-AF49-AG49</f>
        <v>0</v>
      </c>
      <c r="AI49" s="35"/>
    </row>
    <row r="50" spans="31:35">
      <c r="AE50" s="64"/>
      <c r="AF50" s="61"/>
      <c r="AG50" s="61"/>
      <c r="AH50" s="63">
        <f t="shared" si="17"/>
        <v>0</v>
      </c>
      <c r="AI50" s="35"/>
    </row>
    <row r="51" spans="31:35">
      <c r="AE51" s="64"/>
      <c r="AF51" s="61"/>
      <c r="AG51" s="61"/>
      <c r="AH51" s="63">
        <f t="shared" si="17"/>
        <v>0</v>
      </c>
      <c r="AI51" s="35"/>
    </row>
    <row r="52" spans="31:35">
      <c r="AE52" s="64"/>
      <c r="AF52" s="61"/>
      <c r="AG52" s="61"/>
      <c r="AH52" s="63">
        <f t="shared" si="17"/>
        <v>0</v>
      </c>
      <c r="AI52" s="35"/>
    </row>
    <row r="53" spans="31:35">
      <c r="AE53" s="64"/>
      <c r="AF53" s="61"/>
      <c r="AG53" s="61"/>
      <c r="AH53" s="63">
        <f t="shared" si="17"/>
        <v>0</v>
      </c>
      <c r="AI53" s="35"/>
    </row>
    <row r="54" spans="31:35">
      <c r="AE54" s="64"/>
      <c r="AF54" s="61"/>
      <c r="AG54" s="61"/>
      <c r="AH54" s="63">
        <f t="shared" si="17"/>
        <v>0</v>
      </c>
      <c r="AI54" s="35"/>
    </row>
    <row r="55" spans="31:35">
      <c r="AE55" s="64"/>
      <c r="AF55" s="61"/>
      <c r="AG55" s="61"/>
      <c r="AH55" s="63">
        <f t="shared" si="17"/>
        <v>0</v>
      </c>
      <c r="AI55" s="35"/>
    </row>
    <row r="56" spans="31:35">
      <c r="AE56" s="64"/>
      <c r="AF56" s="61"/>
      <c r="AG56" s="61"/>
      <c r="AH56" s="63">
        <f t="shared" si="17"/>
        <v>0</v>
      </c>
      <c r="AI56" s="35"/>
    </row>
    <row r="57" spans="31:35">
      <c r="AE57" s="64"/>
      <c r="AF57" s="61"/>
      <c r="AG57" s="61"/>
      <c r="AH57" s="63">
        <f t="shared" si="17"/>
        <v>0</v>
      </c>
      <c r="AI57" s="35"/>
    </row>
    <row r="58" spans="31:35">
      <c r="AE58" s="64"/>
      <c r="AF58" s="61"/>
      <c r="AG58" s="61"/>
      <c r="AH58" s="63">
        <f t="shared" si="17"/>
        <v>0</v>
      </c>
      <c r="AI58" s="35"/>
    </row>
    <row r="59" spans="31:35">
      <c r="AE59" s="64"/>
      <c r="AF59" s="61"/>
      <c r="AG59" s="61"/>
      <c r="AH59" s="63">
        <f t="shared" si="17"/>
        <v>0</v>
      </c>
      <c r="AI59" s="35"/>
    </row>
    <row r="60" spans="31:35">
      <c r="AE60" s="64"/>
      <c r="AF60" s="61"/>
      <c r="AG60" s="61"/>
      <c r="AH60" s="63">
        <f t="shared" si="17"/>
        <v>0</v>
      </c>
      <c r="AI60" s="35"/>
    </row>
    <row r="61" spans="31:35">
      <c r="AE61" s="64"/>
      <c r="AF61" s="61"/>
      <c r="AG61" s="61"/>
      <c r="AH61" s="63">
        <f t="shared" si="17"/>
        <v>0</v>
      </c>
      <c r="AI61" s="35"/>
    </row>
    <row r="62" spans="31:35">
      <c r="AE62" s="64"/>
      <c r="AF62" s="61"/>
      <c r="AG62" s="61"/>
      <c r="AH62" s="63">
        <f t="shared" si="17"/>
        <v>0</v>
      </c>
      <c r="AI62" s="35"/>
    </row>
    <row r="63" spans="31:35">
      <c r="AE63" s="64"/>
      <c r="AF63" s="61"/>
      <c r="AG63" s="61"/>
      <c r="AH63" s="63">
        <f t="shared" si="17"/>
        <v>0</v>
      </c>
      <c r="AI63" s="35"/>
    </row>
    <row r="64" spans="31:35">
      <c r="AE64" s="64"/>
      <c r="AF64" s="61"/>
      <c r="AG64" s="61"/>
      <c r="AH64" s="63">
        <f t="shared" si="17"/>
        <v>0</v>
      </c>
      <c r="AI64" s="35"/>
    </row>
    <row r="65" spans="31:35">
      <c r="AE65" s="64"/>
      <c r="AF65" s="61"/>
      <c r="AG65" s="61"/>
      <c r="AH65" s="63">
        <f t="shared" si="17"/>
        <v>0</v>
      </c>
      <c r="AI65" s="35"/>
    </row>
    <row r="66" spans="31:35">
      <c r="AE66" s="64"/>
      <c r="AF66" s="61"/>
      <c r="AG66" s="61"/>
      <c r="AH66" s="63">
        <f t="shared" si="17"/>
        <v>0</v>
      </c>
      <c r="AI66" s="35"/>
    </row>
    <row r="67" spans="31:35">
      <c r="AE67" s="64"/>
      <c r="AF67" s="61"/>
      <c r="AG67" s="61"/>
      <c r="AH67" s="63"/>
      <c r="AI67" s="35"/>
    </row>
    <row r="68" spans="31:35">
      <c r="AE68" s="64"/>
      <c r="AF68" s="61"/>
      <c r="AG68" s="61"/>
      <c r="AH68" s="63">
        <f t="shared" ref="AH68:AH76" si="18">+AE68-AF68-AG68</f>
        <v>0</v>
      </c>
      <c r="AI68" s="35"/>
    </row>
    <row r="69" spans="31:35">
      <c r="AE69" s="64"/>
      <c r="AF69" s="61"/>
      <c r="AG69" s="61"/>
      <c r="AH69" s="63">
        <f t="shared" si="18"/>
        <v>0</v>
      </c>
      <c r="AI69" s="35"/>
    </row>
    <row r="70" spans="31:35">
      <c r="AE70" s="64"/>
      <c r="AF70" s="61"/>
      <c r="AG70" s="61"/>
      <c r="AH70" s="63">
        <f t="shared" si="18"/>
        <v>0</v>
      </c>
      <c r="AI70" s="35"/>
    </row>
    <row r="71" spans="31:35">
      <c r="AE71" s="64"/>
      <c r="AF71" s="61"/>
      <c r="AG71" s="61"/>
      <c r="AH71" s="63">
        <f t="shared" si="18"/>
        <v>0</v>
      </c>
      <c r="AI71" s="35"/>
    </row>
    <row r="72" spans="31:35">
      <c r="AE72" s="64"/>
      <c r="AF72" s="61"/>
      <c r="AG72" s="61"/>
      <c r="AH72" s="63">
        <f t="shared" si="18"/>
        <v>0</v>
      </c>
      <c r="AI72" s="35"/>
    </row>
    <row r="73" spans="31:35">
      <c r="AE73" s="64"/>
      <c r="AF73" s="61"/>
      <c r="AG73" s="61"/>
      <c r="AH73" s="63">
        <f t="shared" si="18"/>
        <v>0</v>
      </c>
      <c r="AI73" s="35"/>
    </row>
    <row r="74" spans="31:35">
      <c r="AE74" s="64"/>
      <c r="AF74" s="61"/>
      <c r="AG74" s="61"/>
      <c r="AH74" s="63">
        <f t="shared" si="18"/>
        <v>0</v>
      </c>
      <c r="AI74" s="35"/>
    </row>
    <row r="75" spans="31:35">
      <c r="AE75" s="64"/>
      <c r="AF75" s="61"/>
      <c r="AG75" s="61"/>
      <c r="AH75" s="63">
        <f t="shared" si="18"/>
        <v>0</v>
      </c>
      <c r="AI75" s="35"/>
    </row>
    <row r="76" spans="31:35">
      <c r="AE76" s="64"/>
      <c r="AF76" s="61"/>
      <c r="AG76" s="61"/>
      <c r="AH76" s="63">
        <f t="shared" si="18"/>
        <v>0</v>
      </c>
      <c r="AI76" s="35"/>
    </row>
    <row r="77" spans="31:35">
      <c r="AE77" s="64"/>
      <c r="AF77" s="61"/>
      <c r="AG77" s="61"/>
      <c r="AH77" s="63"/>
      <c r="AI77" s="35"/>
    </row>
    <row r="78" spans="31:35">
      <c r="AE78" s="64"/>
      <c r="AF78" s="61"/>
      <c r="AG78" s="61"/>
      <c r="AH78" s="63">
        <f t="shared" ref="AH78:AH89" si="19">+AE78-AF78-AG78</f>
        <v>0</v>
      </c>
      <c r="AI78" s="35"/>
    </row>
    <row r="79" spans="31:35">
      <c r="AE79" s="64"/>
      <c r="AF79" s="61"/>
      <c r="AG79" s="61"/>
      <c r="AH79" s="63">
        <f t="shared" si="19"/>
        <v>0</v>
      </c>
      <c r="AI79" s="35"/>
    </row>
    <row r="80" spans="31:35">
      <c r="AE80" s="64"/>
      <c r="AF80" s="61"/>
      <c r="AG80" s="61"/>
      <c r="AH80" s="63">
        <f t="shared" si="19"/>
        <v>0</v>
      </c>
      <c r="AI80" s="35"/>
    </row>
    <row r="81" spans="31:35">
      <c r="AE81" s="64"/>
      <c r="AF81" s="61"/>
      <c r="AG81" s="61"/>
      <c r="AH81" s="63">
        <f t="shared" si="19"/>
        <v>0</v>
      </c>
      <c r="AI81" s="35"/>
    </row>
    <row r="82" spans="31:35">
      <c r="AE82" s="64"/>
      <c r="AF82" s="61"/>
      <c r="AG82" s="61"/>
      <c r="AH82" s="63">
        <f t="shared" si="19"/>
        <v>0</v>
      </c>
      <c r="AI82" s="35"/>
    </row>
    <row r="83" spans="31:35">
      <c r="AE83" s="64"/>
      <c r="AF83" s="61"/>
      <c r="AG83" s="61"/>
      <c r="AH83" s="63">
        <f t="shared" si="19"/>
        <v>0</v>
      </c>
      <c r="AI83" s="35"/>
    </row>
    <row r="84" spans="31:35">
      <c r="AE84" s="64"/>
      <c r="AF84" s="61"/>
      <c r="AG84" s="61"/>
      <c r="AH84" s="63">
        <f t="shared" si="19"/>
        <v>0</v>
      </c>
      <c r="AI84" s="35"/>
    </row>
    <row r="85" spans="31:35">
      <c r="AE85" s="64"/>
      <c r="AF85" s="61"/>
      <c r="AG85" s="61"/>
      <c r="AH85" s="63">
        <f t="shared" si="19"/>
        <v>0</v>
      </c>
      <c r="AI85" s="35"/>
    </row>
    <row r="86" spans="31:35">
      <c r="AE86" s="64"/>
      <c r="AF86" s="61"/>
      <c r="AG86" s="61"/>
      <c r="AH86" s="63">
        <f t="shared" si="19"/>
        <v>0</v>
      </c>
      <c r="AI86" s="35"/>
    </row>
    <row r="87" spans="31:35">
      <c r="AE87" s="64"/>
      <c r="AF87" s="61"/>
      <c r="AG87" s="61"/>
      <c r="AH87" s="63">
        <f t="shared" si="19"/>
        <v>0</v>
      </c>
      <c r="AI87" s="35"/>
    </row>
    <row r="88" spans="31:35">
      <c r="AE88" s="64"/>
      <c r="AF88" s="61"/>
      <c r="AG88" s="61"/>
      <c r="AH88" s="63">
        <f t="shared" si="19"/>
        <v>0</v>
      </c>
      <c r="AI88" s="35"/>
    </row>
    <row r="89" spans="31:35">
      <c r="AE89" s="64"/>
      <c r="AF89" s="61"/>
      <c r="AG89" s="61"/>
      <c r="AH89" s="63">
        <f t="shared" si="19"/>
        <v>0</v>
      </c>
      <c r="AI89" s="35"/>
    </row>
    <row r="90" spans="31:35">
      <c r="AE90" s="64"/>
      <c r="AF90" s="61"/>
      <c r="AG90" s="61"/>
      <c r="AH90" s="61"/>
      <c r="AI90" s="35"/>
    </row>
    <row r="91" spans="31:35">
      <c r="AE91" s="64"/>
      <c r="AF91" s="61"/>
      <c r="AG91" s="61"/>
      <c r="AH91" s="61"/>
      <c r="AI91" s="35"/>
    </row>
    <row r="92" spans="31:35">
      <c r="AE92" s="64"/>
      <c r="AF92" s="61"/>
      <c r="AG92" s="61"/>
      <c r="AH92" s="61"/>
      <c r="AI92" s="35"/>
    </row>
    <row r="93" spans="31:35">
      <c r="AE93" s="64"/>
      <c r="AF93" s="61"/>
      <c r="AG93" s="61"/>
      <c r="AH93" s="61"/>
      <c r="AI93" s="35"/>
    </row>
    <row r="94" spans="31:35">
      <c r="AE94" s="64"/>
      <c r="AF94" s="61"/>
      <c r="AG94" s="61"/>
      <c r="AH94" s="61"/>
      <c r="AI94" s="35"/>
    </row>
    <row r="95" spans="31:35" ht="16.5" thickBot="1">
      <c r="AE95" s="64"/>
      <c r="AF95" s="65">
        <f t="shared" ref="AF95:AH95" si="20">SUM(AF7:AF94)</f>
        <v>1732.1999999999998</v>
      </c>
      <c r="AG95" s="65">
        <f t="shared" si="20"/>
        <v>2739</v>
      </c>
      <c r="AH95" s="65">
        <f t="shared" si="20"/>
        <v>-549.57950000000017</v>
      </c>
      <c r="AI95" s="35"/>
    </row>
    <row r="96" spans="31:35" ht="16.5" thickTop="1">
      <c r="AE96" s="64"/>
      <c r="AF96" s="66"/>
      <c r="AG96" s="66"/>
      <c r="AH96" s="66"/>
      <c r="AI96" s="35"/>
    </row>
    <row r="97" spans="31:35">
      <c r="AE97" s="64"/>
      <c r="AF97" s="66"/>
      <c r="AG97" s="66"/>
      <c r="AH97" s="66"/>
      <c r="AI97" s="35"/>
    </row>
    <row r="98" spans="31:35">
      <c r="AE98" s="64"/>
      <c r="AF98" s="67" t="e">
        <f>+Y98+#REF!+AE98</f>
        <v>#REF!</v>
      </c>
      <c r="AG98" s="67" t="e">
        <f>+Z98+AE98+AF98</f>
        <v>#REF!</v>
      </c>
      <c r="AH98" s="67" t="e">
        <f>+AA98+AF98+AG98</f>
        <v>#REF!</v>
      </c>
      <c r="AI98" s="35"/>
    </row>
    <row r="99" spans="31:35">
      <c r="AE99" s="64"/>
      <c r="AF99" s="67" t="e">
        <f>+Y99+#REF!+AE99</f>
        <v>#REF!</v>
      </c>
      <c r="AG99" s="67" t="e">
        <f>+Z99+AE99+AF99</f>
        <v>#REF!</v>
      </c>
      <c r="AH99" s="67" t="e">
        <f>+AA99+AF99+AG99</f>
        <v>#REF!</v>
      </c>
      <c r="AI99" s="35"/>
    </row>
    <row r="100" spans="31:35">
      <c r="AE100" s="64"/>
      <c r="AF100" s="61"/>
      <c r="AG100" s="61"/>
      <c r="AH100" s="61"/>
      <c r="AI100" s="35"/>
    </row>
    <row r="101" spans="31:35">
      <c r="AE101" s="64"/>
      <c r="AF101" s="61"/>
      <c r="AG101" s="61"/>
      <c r="AH101" s="61"/>
      <c r="AI101" s="35"/>
    </row>
    <row r="102" spans="31:35">
      <c r="AE102" s="64"/>
      <c r="AF102" s="61"/>
      <c r="AG102" s="61"/>
      <c r="AH102" s="61"/>
      <c r="AI102" s="35"/>
    </row>
    <row r="103" spans="31:35">
      <c r="AE103" s="64"/>
      <c r="AF103" s="61"/>
      <c r="AG103" s="61"/>
      <c r="AH103" s="61"/>
      <c r="AI103" s="35"/>
    </row>
    <row r="104" spans="31:35">
      <c r="AE104" s="64"/>
      <c r="AF104" s="61"/>
      <c r="AG104" s="61"/>
      <c r="AH104" s="61"/>
      <c r="AI104" s="35"/>
    </row>
    <row r="105" spans="31:35">
      <c r="AE105" s="64"/>
      <c r="AF105" s="61"/>
      <c r="AG105" s="61"/>
      <c r="AH105" s="61"/>
      <c r="AI105" s="35"/>
    </row>
    <row r="106" spans="31:35">
      <c r="AE106" s="64"/>
      <c r="AF106" s="61"/>
      <c r="AG106" s="61"/>
      <c r="AH106" s="61"/>
      <c r="AI106" s="35"/>
    </row>
    <row r="107" spans="31:35">
      <c r="AE107" s="64"/>
      <c r="AF107" s="61"/>
      <c r="AG107" s="61"/>
      <c r="AH107" s="61"/>
      <c r="AI107" s="35"/>
    </row>
    <row r="108" spans="31:35">
      <c r="AE108" s="64"/>
      <c r="AF108" s="61"/>
      <c r="AG108" s="61"/>
      <c r="AH108" s="61"/>
      <c r="AI108" s="35"/>
    </row>
    <row r="109" spans="31:35">
      <c r="AE109" s="64"/>
      <c r="AF109" s="61"/>
      <c r="AG109" s="61"/>
      <c r="AH109" s="61"/>
      <c r="AI109" s="35"/>
    </row>
    <row r="110" spans="31:35">
      <c r="AE110" s="64"/>
      <c r="AF110" s="61"/>
      <c r="AG110" s="61"/>
      <c r="AH110" s="61"/>
      <c r="AI110" s="35"/>
    </row>
    <row r="111" spans="31:35">
      <c r="AE111" s="64"/>
      <c r="AF111" s="61"/>
      <c r="AG111" s="61"/>
      <c r="AH111" s="61"/>
      <c r="AI111" s="35"/>
    </row>
    <row r="112" spans="31:35">
      <c r="AE112" s="64"/>
      <c r="AF112" s="61"/>
      <c r="AG112" s="61"/>
      <c r="AH112" s="61"/>
      <c r="AI112" s="35"/>
    </row>
    <row r="113" spans="31:35">
      <c r="AE113" s="64"/>
      <c r="AF113" s="61"/>
      <c r="AG113" s="61"/>
      <c r="AH113" s="61"/>
      <c r="AI113" s="35"/>
    </row>
    <row r="114" spans="31:35">
      <c r="AE114" s="64"/>
      <c r="AF114" s="61"/>
      <c r="AG114" s="61"/>
      <c r="AH114" s="61"/>
      <c r="AI114" s="35"/>
    </row>
    <row r="115" spans="31:35">
      <c r="AE115" s="64"/>
      <c r="AF115" s="61"/>
      <c r="AG115" s="61"/>
      <c r="AH115" s="61"/>
      <c r="AI115" s="35"/>
    </row>
    <row r="116" spans="31:35">
      <c r="AE116" s="64"/>
      <c r="AF116" s="61"/>
      <c r="AG116" s="61"/>
      <c r="AH116" s="61"/>
      <c r="AI116" s="35"/>
    </row>
    <row r="117" spans="31:35">
      <c r="AE117" s="64"/>
      <c r="AF117" s="61"/>
      <c r="AG117" s="61"/>
      <c r="AH117" s="61"/>
      <c r="AI117" s="35"/>
    </row>
    <row r="118" spans="31:35">
      <c r="AE118" s="64"/>
      <c r="AF118" s="61"/>
      <c r="AG118" s="61"/>
      <c r="AH118" s="61"/>
      <c r="AI118" s="35"/>
    </row>
    <row r="119" spans="31:35">
      <c r="AE119" s="64"/>
      <c r="AF119" s="61"/>
      <c r="AG119" s="61"/>
      <c r="AH119" s="61"/>
      <c r="AI119" s="35"/>
    </row>
    <row r="120" spans="31:35">
      <c r="AE120" s="64"/>
      <c r="AF120" s="61"/>
      <c r="AG120" s="61"/>
      <c r="AH120" s="61"/>
      <c r="AI120" s="35"/>
    </row>
    <row r="121" spans="31:35">
      <c r="AE121" s="64"/>
      <c r="AF121" s="61"/>
      <c r="AG121" s="61"/>
      <c r="AH121" s="61"/>
      <c r="AI121" s="35"/>
    </row>
    <row r="122" spans="31:35">
      <c r="AE122" s="64"/>
      <c r="AF122" s="61"/>
      <c r="AG122" s="61"/>
      <c r="AH122" s="61"/>
      <c r="AI122" s="35"/>
    </row>
    <row r="123" spans="31:35">
      <c r="AE123" s="64"/>
      <c r="AF123" s="61"/>
      <c r="AG123" s="61"/>
      <c r="AH123" s="61"/>
      <c r="AI123" s="35"/>
    </row>
    <row r="124" spans="31:35">
      <c r="AE124" s="64"/>
      <c r="AF124" s="61"/>
      <c r="AG124" s="61"/>
      <c r="AH124" s="61"/>
      <c r="AI124" s="35"/>
    </row>
    <row r="125" spans="31:35">
      <c r="AE125" s="64"/>
      <c r="AF125" s="61"/>
      <c r="AG125" s="61"/>
      <c r="AH125" s="61"/>
      <c r="AI125" s="35"/>
    </row>
    <row r="126" spans="31:35">
      <c r="AE126" s="64"/>
      <c r="AF126" s="61"/>
      <c r="AG126" s="61"/>
      <c r="AH126" s="61"/>
      <c r="AI126" s="35"/>
    </row>
    <row r="127" spans="31:35">
      <c r="AE127" s="64"/>
      <c r="AF127" s="61"/>
      <c r="AG127" s="61"/>
      <c r="AH127" s="61"/>
      <c r="AI127" s="35"/>
    </row>
    <row r="128" spans="31:35">
      <c r="AE128" s="64"/>
      <c r="AF128" s="61"/>
      <c r="AG128" s="61"/>
      <c r="AH128" s="61"/>
      <c r="AI128" s="35"/>
    </row>
    <row r="129" spans="31:35">
      <c r="AE129" s="64"/>
      <c r="AF129" s="61"/>
      <c r="AG129" s="61"/>
      <c r="AH129" s="61"/>
      <c r="AI129" s="35"/>
    </row>
    <row r="130" spans="31:35">
      <c r="AE130" s="64"/>
      <c r="AF130" s="61"/>
      <c r="AG130" s="61"/>
      <c r="AH130" s="61"/>
      <c r="AI130" s="35"/>
    </row>
    <row r="131" spans="31:35">
      <c r="AE131" s="64"/>
      <c r="AF131" s="61"/>
      <c r="AG131" s="61"/>
      <c r="AH131" s="61"/>
      <c r="AI131" s="35"/>
    </row>
    <row r="132" spans="31:35">
      <c r="AE132" s="64"/>
      <c r="AF132" s="61"/>
      <c r="AG132" s="61"/>
      <c r="AH132" s="61"/>
      <c r="AI132" s="35"/>
    </row>
    <row r="133" spans="31:35">
      <c r="AE133" s="64"/>
      <c r="AF133" s="61"/>
      <c r="AG133" s="61"/>
      <c r="AH133" s="61"/>
      <c r="AI133" s="35"/>
    </row>
    <row r="134" spans="31:35">
      <c r="AE134" s="64"/>
      <c r="AF134" s="61"/>
      <c r="AG134" s="61"/>
      <c r="AH134" s="61"/>
      <c r="AI134" s="35"/>
    </row>
    <row r="135" spans="31:35">
      <c r="AE135" s="64"/>
      <c r="AF135" s="61"/>
      <c r="AG135" s="61"/>
      <c r="AH135" s="61"/>
      <c r="AI135" s="35"/>
    </row>
    <row r="136" spans="31:35">
      <c r="AE136" s="64"/>
      <c r="AF136" s="61"/>
      <c r="AG136" s="61"/>
      <c r="AH136" s="61"/>
      <c r="AI136" s="35"/>
    </row>
    <row r="137" spans="31:35">
      <c r="AE137" s="64"/>
      <c r="AF137" s="61"/>
      <c r="AG137" s="61"/>
      <c r="AH137" s="61"/>
      <c r="AI137" s="35"/>
    </row>
    <row r="138" spans="31:35">
      <c r="AE138" s="64"/>
      <c r="AF138" s="61"/>
      <c r="AG138" s="61"/>
      <c r="AH138" s="61"/>
      <c r="AI138" s="35"/>
    </row>
    <row r="139" spans="31:35">
      <c r="AE139" s="64"/>
      <c r="AF139" s="61"/>
      <c r="AG139" s="61"/>
      <c r="AH139" s="61"/>
      <c r="AI139" s="35"/>
    </row>
    <row r="140" spans="31:35">
      <c r="AE140" s="64"/>
      <c r="AF140" s="61"/>
      <c r="AG140" s="61"/>
      <c r="AH140" s="61"/>
      <c r="AI140" s="35"/>
    </row>
    <row r="141" spans="31:35">
      <c r="AE141" s="64"/>
      <c r="AF141" s="61"/>
      <c r="AG141" s="61"/>
      <c r="AH141" s="61"/>
      <c r="AI141" s="35"/>
    </row>
    <row r="142" spans="31:35">
      <c r="AE142" s="64"/>
      <c r="AF142" s="61"/>
      <c r="AG142" s="61"/>
      <c r="AH142" s="61"/>
      <c r="AI142" s="35"/>
    </row>
    <row r="143" spans="31:35">
      <c r="AE143" s="64"/>
      <c r="AF143" s="61"/>
      <c r="AG143" s="61"/>
      <c r="AH143" s="61"/>
      <c r="AI143" s="35"/>
    </row>
    <row r="144" spans="31:35">
      <c r="AE144" s="64"/>
      <c r="AF144" s="61"/>
      <c r="AG144" s="61"/>
      <c r="AH144" s="61"/>
      <c r="AI144" s="35"/>
    </row>
    <row r="145" spans="31:35">
      <c r="AE145" s="64"/>
      <c r="AF145" s="61"/>
      <c r="AG145" s="61"/>
      <c r="AH145" s="61"/>
      <c r="AI145" s="35"/>
    </row>
    <row r="146" spans="31:35">
      <c r="AE146" s="64"/>
      <c r="AF146" s="61"/>
      <c r="AG146" s="61"/>
      <c r="AH146" s="61"/>
      <c r="AI146" s="35"/>
    </row>
    <row r="147" spans="31:35">
      <c r="AE147" s="64"/>
      <c r="AF147" s="61"/>
      <c r="AG147" s="61"/>
      <c r="AH147" s="61"/>
      <c r="AI147" s="35"/>
    </row>
    <row r="148" spans="31:35">
      <c r="AE148" s="64"/>
      <c r="AF148" s="61"/>
      <c r="AG148" s="61"/>
      <c r="AH148" s="61"/>
      <c r="AI148" s="35"/>
    </row>
    <row r="149" spans="31:35">
      <c r="AE149" s="64"/>
      <c r="AF149" s="61"/>
      <c r="AG149" s="61"/>
      <c r="AH149" s="61"/>
      <c r="AI149" s="35"/>
    </row>
    <row r="150" spans="31:35">
      <c r="AE150" s="64"/>
      <c r="AF150" s="61"/>
      <c r="AG150" s="61"/>
      <c r="AH150" s="61"/>
      <c r="AI150" s="35"/>
    </row>
    <row r="151" spans="31:35">
      <c r="AE151" s="64"/>
      <c r="AF151" s="61"/>
      <c r="AG151" s="61"/>
      <c r="AH151" s="61"/>
      <c r="AI151" s="35"/>
    </row>
    <row r="152" spans="31:35">
      <c r="AE152" s="64"/>
      <c r="AF152" s="61"/>
      <c r="AG152" s="61"/>
      <c r="AH152" s="61"/>
      <c r="AI152" s="35"/>
    </row>
    <row r="153" spans="31:35">
      <c r="AE153" s="64"/>
      <c r="AF153" s="61"/>
      <c r="AG153" s="61"/>
      <c r="AH153" s="61"/>
      <c r="AI153" s="35"/>
    </row>
    <row r="154" spans="31:35">
      <c r="AE154" s="64"/>
      <c r="AF154" s="61"/>
      <c r="AG154" s="61"/>
      <c r="AH154" s="61"/>
      <c r="AI154" s="35"/>
    </row>
    <row r="155" spans="31:35">
      <c r="AE155" s="64"/>
      <c r="AF155" s="61"/>
      <c r="AG155" s="61"/>
      <c r="AH155" s="61"/>
      <c r="AI155" s="35"/>
    </row>
    <row r="156" spans="31:35">
      <c r="AE156" s="64"/>
      <c r="AF156" s="61"/>
      <c r="AG156" s="61"/>
      <c r="AH156" s="61"/>
      <c r="AI156" s="35"/>
    </row>
    <row r="157" spans="31:35">
      <c r="AE157" s="64"/>
      <c r="AF157" s="61"/>
      <c r="AG157" s="61"/>
      <c r="AH157" s="61"/>
      <c r="AI157" s="35"/>
    </row>
    <row r="158" spans="31:35">
      <c r="AE158" s="64"/>
      <c r="AF158" s="61"/>
      <c r="AG158" s="61"/>
      <c r="AH158" s="61"/>
      <c r="AI158" s="35"/>
    </row>
    <row r="159" spans="31:35">
      <c r="AE159" s="64"/>
      <c r="AF159" s="61"/>
      <c r="AG159" s="61"/>
      <c r="AH159" s="61"/>
      <c r="AI159" s="35"/>
    </row>
    <row r="160" spans="31:35">
      <c r="AE160" s="64"/>
      <c r="AF160" s="61"/>
      <c r="AG160" s="61"/>
      <c r="AH160" s="61"/>
      <c r="AI160" s="35"/>
    </row>
    <row r="161" spans="31:35">
      <c r="AE161" s="64"/>
      <c r="AF161" s="61"/>
      <c r="AG161" s="61"/>
      <c r="AH161" s="61"/>
      <c r="AI161" s="35"/>
    </row>
    <row r="162" spans="31:35">
      <c r="AE162" s="64"/>
      <c r="AF162" s="61"/>
      <c r="AG162" s="61"/>
      <c r="AH162" s="61"/>
      <c r="AI162" s="35"/>
    </row>
    <row r="163" spans="31:35">
      <c r="AE163" s="64"/>
      <c r="AF163" s="61"/>
      <c r="AG163" s="61"/>
      <c r="AH163" s="61"/>
      <c r="AI163" s="35"/>
    </row>
    <row r="164" spans="31:35">
      <c r="AE164" s="64"/>
      <c r="AF164" s="61"/>
      <c r="AG164" s="61"/>
      <c r="AH164" s="61"/>
      <c r="AI164" s="35"/>
    </row>
    <row r="165" spans="31:35">
      <c r="AE165" s="64"/>
      <c r="AF165" s="61"/>
      <c r="AG165" s="61"/>
      <c r="AH165" s="61"/>
      <c r="AI165" s="35"/>
    </row>
    <row r="166" spans="31:35">
      <c r="AE166" s="64"/>
      <c r="AF166" s="61"/>
      <c r="AG166" s="61"/>
      <c r="AH166" s="61"/>
      <c r="AI166" s="35"/>
    </row>
    <row r="167" spans="31:35">
      <c r="AE167" s="64"/>
      <c r="AF167" s="61"/>
      <c r="AG167" s="61"/>
      <c r="AH167" s="61"/>
      <c r="AI167" s="35"/>
    </row>
    <row r="168" spans="31:35">
      <c r="AE168" s="64"/>
      <c r="AF168" s="61"/>
      <c r="AG168" s="61"/>
      <c r="AH168" s="61"/>
      <c r="AI168" s="35"/>
    </row>
    <row r="169" spans="31:35">
      <c r="AE169" s="64"/>
      <c r="AF169" s="61"/>
      <c r="AG169" s="61"/>
      <c r="AH169" s="61"/>
      <c r="AI169" s="35"/>
    </row>
    <row r="170" spans="31:35">
      <c r="AE170" s="64"/>
      <c r="AF170" s="61"/>
      <c r="AG170" s="61"/>
      <c r="AH170" s="61"/>
      <c r="AI170" s="35"/>
    </row>
    <row r="171" spans="31:35">
      <c r="AE171" s="64"/>
      <c r="AF171" s="61"/>
      <c r="AG171" s="61"/>
      <c r="AH171" s="61"/>
      <c r="AI171" s="35"/>
    </row>
    <row r="172" spans="31:35">
      <c r="AE172" s="64"/>
      <c r="AF172" s="61"/>
      <c r="AG172" s="61"/>
      <c r="AH172" s="61"/>
      <c r="AI172" s="35"/>
    </row>
    <row r="173" spans="31:35">
      <c r="AE173" s="64"/>
      <c r="AF173" s="61"/>
      <c r="AG173" s="61"/>
      <c r="AH173" s="61"/>
      <c r="AI173" s="35"/>
    </row>
    <row r="174" spans="31:35">
      <c r="AE174" s="64"/>
      <c r="AF174" s="61"/>
      <c r="AG174" s="61"/>
      <c r="AH174" s="61"/>
      <c r="AI174" s="35"/>
    </row>
    <row r="175" spans="31:35">
      <c r="AE175" s="64"/>
      <c r="AF175" s="61"/>
      <c r="AG175" s="61"/>
      <c r="AH175" s="61"/>
      <c r="AI175" s="35"/>
    </row>
    <row r="176" spans="31:35">
      <c r="AE176" s="64"/>
      <c r="AF176" s="61"/>
      <c r="AG176" s="61"/>
      <c r="AH176" s="61"/>
      <c r="AI176" s="35"/>
    </row>
    <row r="177" spans="31:35">
      <c r="AE177" s="64"/>
      <c r="AF177" s="61"/>
      <c r="AG177" s="61"/>
      <c r="AH177" s="61"/>
      <c r="AI177" s="35"/>
    </row>
    <row r="178" spans="31:35">
      <c r="AE178" s="64"/>
      <c r="AF178" s="61"/>
      <c r="AG178" s="61"/>
      <c r="AH178" s="61"/>
      <c r="AI178" s="35"/>
    </row>
    <row r="179" spans="31:35">
      <c r="AE179" s="64"/>
      <c r="AF179" s="61"/>
      <c r="AG179" s="61"/>
      <c r="AH179" s="61"/>
      <c r="AI179" s="35"/>
    </row>
    <row r="180" spans="31:35">
      <c r="AE180" s="64"/>
      <c r="AF180" s="61"/>
      <c r="AG180" s="61"/>
      <c r="AH180" s="61"/>
      <c r="AI180" s="35"/>
    </row>
    <row r="181" spans="31:35">
      <c r="AE181" s="64"/>
      <c r="AF181" s="61"/>
      <c r="AG181" s="61"/>
      <c r="AH181" s="61"/>
      <c r="AI181" s="35"/>
    </row>
    <row r="182" spans="31:35">
      <c r="AE182" s="64"/>
      <c r="AF182" s="61"/>
      <c r="AG182" s="61"/>
      <c r="AH182" s="61"/>
      <c r="AI182" s="35"/>
    </row>
    <row r="183" spans="31:35">
      <c r="AE183" s="64"/>
      <c r="AF183" s="61"/>
      <c r="AG183" s="61"/>
      <c r="AH183" s="61"/>
      <c r="AI183" s="35"/>
    </row>
    <row r="184" spans="31:35">
      <c r="AE184" s="64"/>
      <c r="AF184" s="61"/>
      <c r="AG184" s="61"/>
      <c r="AH184" s="61"/>
      <c r="AI184" s="35"/>
    </row>
    <row r="185" spans="31:35">
      <c r="AE185" s="64"/>
      <c r="AF185" s="61"/>
      <c r="AG185" s="61"/>
      <c r="AH185" s="61"/>
      <c r="AI185" s="35"/>
    </row>
    <row r="186" spans="31:35">
      <c r="AE186" s="64"/>
      <c r="AF186" s="61"/>
      <c r="AG186" s="61"/>
      <c r="AH186" s="61"/>
      <c r="AI186" s="35"/>
    </row>
    <row r="187" spans="31:35">
      <c r="AE187" s="64"/>
      <c r="AF187" s="61"/>
      <c r="AG187" s="61"/>
      <c r="AH187" s="61"/>
      <c r="AI187" s="35"/>
    </row>
    <row r="188" spans="31:35">
      <c r="AE188" s="64"/>
      <c r="AF188" s="61"/>
      <c r="AG188" s="61"/>
      <c r="AH188" s="61"/>
      <c r="AI188" s="35"/>
    </row>
    <row r="189" spans="31:35">
      <c r="AE189" s="64"/>
      <c r="AF189" s="61"/>
      <c r="AG189" s="61"/>
      <c r="AH189" s="61"/>
      <c r="AI189" s="35"/>
    </row>
    <row r="190" spans="31:35">
      <c r="AE190" s="64"/>
      <c r="AF190" s="61"/>
      <c r="AG190" s="61"/>
      <c r="AH190" s="61"/>
      <c r="AI190" s="35"/>
    </row>
    <row r="191" spans="31:35">
      <c r="AE191" s="64"/>
      <c r="AF191" s="61"/>
      <c r="AG191" s="61"/>
      <c r="AH191" s="61"/>
      <c r="AI191" s="35"/>
    </row>
    <row r="192" spans="31:35">
      <c r="AE192" s="64"/>
      <c r="AF192" s="61"/>
      <c r="AG192" s="61"/>
      <c r="AH192" s="61"/>
      <c r="AI192" s="35"/>
    </row>
    <row r="193" spans="31:35">
      <c r="AE193" s="64"/>
      <c r="AF193" s="61"/>
      <c r="AG193" s="61"/>
      <c r="AH193" s="61"/>
      <c r="AI193" s="35"/>
    </row>
    <row r="194" spans="31:35">
      <c r="AE194" s="64"/>
      <c r="AF194" s="61"/>
      <c r="AG194" s="61"/>
      <c r="AH194" s="61"/>
      <c r="AI194" s="35"/>
    </row>
    <row r="195" spans="31:35">
      <c r="AE195" s="64"/>
      <c r="AF195" s="61"/>
      <c r="AG195" s="61"/>
      <c r="AH195" s="61"/>
      <c r="AI195" s="35"/>
    </row>
    <row r="196" spans="31:35">
      <c r="AE196" s="64"/>
      <c r="AF196" s="61"/>
      <c r="AG196" s="61"/>
      <c r="AH196" s="61"/>
      <c r="AI196" s="35"/>
    </row>
    <row r="197" spans="31:35">
      <c r="AE197" s="64"/>
      <c r="AF197" s="61"/>
      <c r="AG197" s="61"/>
      <c r="AH197" s="61"/>
      <c r="AI197" s="35"/>
    </row>
    <row r="198" spans="31:35">
      <c r="AE198" s="64"/>
      <c r="AF198" s="61"/>
      <c r="AG198" s="61"/>
      <c r="AH198" s="61"/>
      <c r="AI198" s="35"/>
    </row>
    <row r="199" spans="31:35">
      <c r="AE199" s="64"/>
      <c r="AF199" s="61"/>
      <c r="AG199" s="61"/>
      <c r="AH199" s="61"/>
      <c r="AI199" s="35"/>
    </row>
    <row r="200" spans="31:35">
      <c r="AE200" s="64"/>
      <c r="AF200" s="61"/>
      <c r="AG200" s="61"/>
      <c r="AH200" s="61"/>
      <c r="AI200" s="35"/>
    </row>
    <row r="201" spans="31:35">
      <c r="AE201" s="64"/>
      <c r="AF201" s="61"/>
      <c r="AG201" s="61"/>
      <c r="AH201" s="61"/>
      <c r="AI201" s="35"/>
    </row>
    <row r="202" spans="31:35">
      <c r="AE202" s="64"/>
      <c r="AF202" s="61"/>
      <c r="AG202" s="61"/>
      <c r="AH202" s="61"/>
      <c r="AI202" s="35"/>
    </row>
    <row r="203" spans="31:35">
      <c r="AE203" s="64"/>
      <c r="AF203" s="61"/>
      <c r="AG203" s="61"/>
      <c r="AH203" s="61"/>
      <c r="AI203" s="35"/>
    </row>
    <row r="204" spans="31:35">
      <c r="AE204" s="64"/>
      <c r="AF204" s="61"/>
      <c r="AG204" s="61"/>
      <c r="AH204" s="61"/>
      <c r="AI204" s="35"/>
    </row>
    <row r="205" spans="31:35">
      <c r="AE205" s="64"/>
      <c r="AF205" s="61"/>
      <c r="AG205" s="61"/>
      <c r="AH205" s="61"/>
      <c r="AI205" s="35"/>
    </row>
    <row r="206" spans="31:35">
      <c r="AE206" s="64"/>
      <c r="AF206" s="61"/>
      <c r="AG206" s="61"/>
      <c r="AH206" s="61"/>
      <c r="AI206" s="35"/>
    </row>
    <row r="207" spans="31:35">
      <c r="AE207" s="64"/>
      <c r="AF207" s="61"/>
      <c r="AG207" s="61"/>
      <c r="AH207" s="61"/>
      <c r="AI207" s="35"/>
    </row>
    <row r="208" spans="31:35">
      <c r="AE208" s="64"/>
      <c r="AF208" s="61"/>
      <c r="AG208" s="61"/>
      <c r="AH208" s="61"/>
      <c r="AI208" s="35"/>
    </row>
    <row r="209" spans="31:35">
      <c r="AE209" s="64"/>
      <c r="AF209" s="61"/>
      <c r="AG209" s="61"/>
      <c r="AH209" s="61"/>
      <c r="AI209" s="35"/>
    </row>
    <row r="210" spans="31:35">
      <c r="AE210" s="64"/>
      <c r="AF210" s="61"/>
      <c r="AG210" s="61"/>
      <c r="AH210" s="61"/>
      <c r="AI210" s="35"/>
    </row>
    <row r="211" spans="31:35">
      <c r="AE211" s="64"/>
      <c r="AF211" s="61"/>
      <c r="AG211" s="61"/>
      <c r="AH211" s="61"/>
      <c r="AI211" s="35"/>
    </row>
    <row r="212" spans="31:35">
      <c r="AE212" s="64"/>
      <c r="AF212" s="61"/>
      <c r="AG212" s="61"/>
      <c r="AH212" s="61"/>
      <c r="AI212" s="35"/>
    </row>
    <row r="213" spans="31:35">
      <c r="AE213" s="64"/>
      <c r="AF213" s="61"/>
      <c r="AG213" s="61"/>
      <c r="AH213" s="61"/>
      <c r="AI213" s="35"/>
    </row>
    <row r="214" spans="31:35">
      <c r="AE214" s="64"/>
      <c r="AF214" s="61"/>
      <c r="AG214" s="61"/>
      <c r="AH214" s="61"/>
      <c r="AI214" s="35"/>
    </row>
    <row r="215" spans="31:35">
      <c r="AE215" s="64"/>
      <c r="AF215" s="61"/>
      <c r="AG215" s="61"/>
      <c r="AH215" s="61"/>
      <c r="AI215" s="35"/>
    </row>
    <row r="216" spans="31:35">
      <c r="AE216" s="64"/>
      <c r="AF216" s="61"/>
      <c r="AG216" s="61"/>
      <c r="AH216" s="61"/>
      <c r="AI216" s="35"/>
    </row>
    <row r="217" spans="31:35">
      <c r="AE217" s="64"/>
      <c r="AF217" s="61"/>
      <c r="AG217" s="61"/>
      <c r="AH217" s="61"/>
      <c r="AI217" s="35"/>
    </row>
    <row r="218" spans="31:35">
      <c r="AE218" s="64"/>
      <c r="AF218" s="61"/>
      <c r="AG218" s="61"/>
      <c r="AH218" s="61"/>
      <c r="AI218" s="35"/>
    </row>
    <row r="219" spans="31:35">
      <c r="AE219" s="64"/>
      <c r="AF219" s="61"/>
      <c r="AG219" s="61"/>
      <c r="AH219" s="61"/>
      <c r="AI219" s="35"/>
    </row>
    <row r="220" spans="31:35">
      <c r="AE220" s="64"/>
      <c r="AF220" s="61"/>
      <c r="AG220" s="61"/>
      <c r="AH220" s="61"/>
      <c r="AI220" s="35"/>
    </row>
    <row r="221" spans="31:35">
      <c r="AE221" s="64"/>
      <c r="AF221" s="61"/>
      <c r="AG221" s="61"/>
      <c r="AH221" s="61"/>
      <c r="AI221" s="35"/>
    </row>
    <row r="222" spans="31:35">
      <c r="AE222" s="64"/>
      <c r="AF222" s="61"/>
      <c r="AG222" s="61"/>
      <c r="AH222" s="61"/>
      <c r="AI222" s="35"/>
    </row>
    <row r="223" spans="31:35">
      <c r="AE223" s="64"/>
      <c r="AF223" s="61"/>
      <c r="AG223" s="61"/>
      <c r="AH223" s="61"/>
      <c r="AI223" s="35"/>
    </row>
    <row r="224" spans="31:35">
      <c r="AE224" s="64"/>
      <c r="AF224" s="61"/>
      <c r="AG224" s="61"/>
      <c r="AH224" s="61"/>
      <c r="AI224" s="35"/>
    </row>
    <row r="225" spans="31:35">
      <c r="AE225" s="64"/>
      <c r="AF225" s="61"/>
      <c r="AG225" s="61"/>
      <c r="AH225" s="61"/>
      <c r="AI225" s="35"/>
    </row>
    <row r="226" spans="31:35">
      <c r="AE226" s="64"/>
      <c r="AF226" s="61"/>
      <c r="AG226" s="61"/>
      <c r="AH226" s="61"/>
      <c r="AI226" s="35"/>
    </row>
    <row r="227" spans="31:35">
      <c r="AE227" s="64"/>
      <c r="AF227" s="61"/>
      <c r="AG227" s="61"/>
      <c r="AH227" s="61"/>
      <c r="AI227" s="35"/>
    </row>
    <row r="228" spans="31:35">
      <c r="AE228" s="64"/>
      <c r="AF228" s="61"/>
      <c r="AG228" s="61"/>
      <c r="AH228" s="61"/>
      <c r="AI228" s="35"/>
    </row>
    <row r="229" spans="31:35">
      <c r="AE229" s="64"/>
      <c r="AF229" s="61"/>
      <c r="AG229" s="61"/>
      <c r="AH229" s="61"/>
      <c r="AI229" s="35"/>
    </row>
    <row r="230" spans="31:35">
      <c r="AE230" s="64"/>
      <c r="AF230" s="61"/>
      <c r="AG230" s="61"/>
      <c r="AH230" s="61"/>
      <c r="AI230" s="35"/>
    </row>
    <row r="231" spans="31:35">
      <c r="AE231" s="64"/>
      <c r="AF231" s="61"/>
      <c r="AG231" s="61"/>
      <c r="AH231" s="61"/>
      <c r="AI231" s="35"/>
    </row>
    <row r="232" spans="31:35">
      <c r="AE232" s="64"/>
      <c r="AF232" s="61"/>
      <c r="AG232" s="61"/>
      <c r="AH232" s="61"/>
      <c r="AI232" s="35"/>
    </row>
  </sheetData>
  <sheetProtection selectLockedCells="1" selectUnlockedCells="1"/>
  <autoFilter ref="A6:AZ6">
    <sortState ref="A8:AX82">
      <sortCondition ref="B6"/>
    </sortState>
  </autoFilter>
  <mergeCells count="26">
    <mergeCell ref="AI5:AI6"/>
    <mergeCell ref="A14:B14"/>
    <mergeCell ref="Y5:Y6"/>
    <mergeCell ref="AB5:AB6"/>
    <mergeCell ref="L5:L6"/>
    <mergeCell ref="N5:N6"/>
    <mergeCell ref="G5:G6"/>
    <mergeCell ref="W5:W6"/>
    <mergeCell ref="X5:X6"/>
    <mergeCell ref="A5:A6"/>
    <mergeCell ref="C5:C6"/>
    <mergeCell ref="AF5:AG5"/>
    <mergeCell ref="AH5:AH6"/>
    <mergeCell ref="AE5:AE6"/>
    <mergeCell ref="B5:B6"/>
    <mergeCell ref="E5:E6"/>
    <mergeCell ref="AD5:AD6"/>
    <mergeCell ref="M5:M6"/>
    <mergeCell ref="F5:F6"/>
    <mergeCell ref="J5:J6"/>
    <mergeCell ref="O5:O6"/>
    <mergeCell ref="P5:P6"/>
    <mergeCell ref="Z5:Z6"/>
    <mergeCell ref="V5:V6"/>
    <mergeCell ref="AC5:AC6"/>
    <mergeCell ref="AA5:AA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2016-10-19T15:50:19Z</dcterms:modified>
</cp:coreProperties>
</file>