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K10" i="1"/>
  <c r="AH90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<sst xmlns="http://schemas.openxmlformats.org/spreadsheetml/2006/main" count="113" uniqueCount="90">
  <si>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</si>
  <si>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</si>
  <si>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</si>
  <si>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</si>
  <si>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</si>
  <si>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</si>
  <si>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</si>
  <si>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</si>
  <si>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</si>
  <si>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</si>
  <si>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</si>
  <si>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</si>
  <si>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</si>
  <si>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</si>
  <si>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</si>
  <si>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</si>
  <si>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</si>
  <si>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</si>
  <si>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</si>
  <si>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</si>
  <si>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</si>
  <si>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</si>
  <si>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</si>
  <si>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</si>
  <si>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</si>
  <si>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</si>
  <si>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</si>
  <si>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</si>
  <si>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</si>
  <si>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</si>
  <si>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</si>
  <si>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</si>
  <si>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</si>
  <si>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</si>
  <si>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</si>
  <si>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</si>
  <si>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</si>
  <si>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</si>
  <si>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</si>
  <si>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</si>
  <si>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</si>
  <si>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</si>
  <si>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</si>
  <si>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</si>
  <si>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</si>
  <si>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</si>
  <si>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</si>
  <si>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</si>
  <si>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</si>
  <si>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</si>
  <si>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</si>
  <si>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</si>
  <si>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</si>
  <si>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</si>
  <si>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</si>
  <si>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</si>
  <si>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</si>
  <si>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</si>
  <si>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</si>
  <si>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</si>
  <si>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</si>
  <si>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</si>
  <si>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</si>
  <si>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</si>
  <si>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</si>
  <si>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</si>
  <si>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</si>
  <si>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</si>
  <si>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</si>
  <si>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</si>
  <si>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</si>
  <si>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</si>
  <si>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</si>
  <si>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</si>
  <si>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</si>
  <si>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</si>
  <si>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</si>
  <si>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</si>
  <si>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</si>
  <si>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</si>
  <si>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</si>
  <si>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</si>
  <si>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</si>
  <si>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</si>
  <si>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</si>
  <si>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</si>
  <si>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</si>
  <si>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28</t>
  </si>
  <si>
    <t>06/07/16 AL 12/07/16</t>
  </si>
  <si>
    <t>INGENIERIA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</si>
</sst>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Y7" activePane="bottomRight" state="frozen"/>
      <selection pane="topRight" activeCell="C1" sqref="C1"/>
      <selection pane="bottomLeft" activeCell="A7" sqref="A7"/>
      <selection pane="bottomRight" activeCell="AE13" sqref="AE13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89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1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2333.33</v>
      </c>
      <c r="AA7" s="33">
        <f t="shared" ref="AA7:AA11" si="2">IF(O7&gt;4500,O7*0.1,0)</f>
        <v>0</v>
      </c>
      <c r="AB7" s="30">
        <f t="shared" ref="AB7:AB11" si="3">+Z7-AA7</f>
        <v>2333.33</v>
      </c>
      <c r="AC7" s="34">
        <f t="shared" ref="AC7:AC11" si="4">IF(O7&lt;4500,O7*0.1,0)</f>
        <v>233.333</v>
      </c>
      <c r="AD7" s="33">
        <f t="shared" ref="AD7:AD11" si="5">H7*0.02</f>
        <v>46.666600000000003</v>
      </c>
      <c r="AE7" s="69">
        <f t="shared" ref="AE7:AE11" si="6">+O7+AC7+AD7</f>
        <v>2613.3296</v>
      </c>
      <c r="AF7" s="75">
        <v>577.4</v>
      </c>
      <c r="AG7" s="76">
        <v>1756</v>
      </c>
      <c r="AH7" s="71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>
        <v>577.4</v>
      </c>
      <c r="AG8" s="75">
        <v>822.6</v>
      </c>
      <c r="AH8" s="71">
        <f t="shared" ref="AH8:AH11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>
        <v>577.4</v>
      </c>
      <c r="AG9" s="75">
        <v>763.6</v>
      </c>
      <c r="AH9" s="71">
        <f t="shared" si="7"/>
        <v>-8.9999999999918145E-2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f>440.34+57.7</f>
        <v>498.03999999999996</v>
      </c>
      <c r="L10" s="28"/>
      <c r="M10" s="28"/>
      <c r="N10" s="29"/>
      <c r="O10" s="30">
        <f t="shared" si="0"/>
        <v>1088.49</v>
      </c>
      <c r="P10" s="31"/>
      <c r="Q10" s="57"/>
      <c r="R10" s="54">
        <v>0</v>
      </c>
      <c r="S10" s="57">
        <f>+O10*4.9%</f>
        <v>53.336010000000002</v>
      </c>
      <c r="T10" s="57">
        <f>+O10*0.1%</f>
        <v>1.08849</v>
      </c>
      <c r="U10" s="54"/>
      <c r="V10" s="51"/>
      <c r="W10" s="51"/>
      <c r="X10" s="58">
        <v>296.2</v>
      </c>
      <c r="Y10" s="37"/>
      <c r="Z10" s="30">
        <f t="shared" si="1"/>
        <v>737.8655</v>
      </c>
      <c r="AA10" s="33">
        <f t="shared" si="2"/>
        <v>0</v>
      </c>
      <c r="AB10" s="30">
        <f t="shared" si="3"/>
        <v>737.8655</v>
      </c>
      <c r="AC10" s="34">
        <f t="shared" si="4"/>
        <v>108.849</v>
      </c>
      <c r="AD10" s="33">
        <f t="shared" si="5"/>
        <v>11.809000000000001</v>
      </c>
      <c r="AE10" s="69">
        <f t="shared" si="6"/>
        <v>1209.1479999999999</v>
      </c>
      <c r="AF10" s="75">
        <v>577.4</v>
      </c>
      <c r="AG10" s="76">
        <v>160.4</v>
      </c>
      <c r="AH10" s="71">
        <f t="shared" si="7"/>
        <v>-6.5500000000042746E-2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/>
      <c r="L11" s="27"/>
      <c r="M11" s="27"/>
      <c r="N11" s="29"/>
      <c r="O11" s="30">
        <f t="shared" si="0"/>
        <v>511.28</v>
      </c>
      <c r="P11" s="31"/>
      <c r="Q11" s="57"/>
      <c r="R11" s="54">
        <v>0</v>
      </c>
      <c r="S11" s="57">
        <f>+O11*4.9%</f>
        <v>25.052720000000001</v>
      </c>
      <c r="T11" s="57">
        <f>+O11*0.1%</f>
        <v>0.51127999999999996</v>
      </c>
      <c r="U11" s="54"/>
      <c r="V11" s="51"/>
      <c r="W11" s="51"/>
      <c r="X11" s="52"/>
      <c r="Y11" s="37"/>
      <c r="Z11" s="30">
        <f t="shared" si="1"/>
        <v>485.71599999999995</v>
      </c>
      <c r="AA11" s="33">
        <f t="shared" si="2"/>
        <v>0</v>
      </c>
      <c r="AB11" s="30">
        <f t="shared" si="3"/>
        <v>485.71599999999995</v>
      </c>
      <c r="AC11" s="34">
        <f t="shared" si="4"/>
        <v>51.128</v>
      </c>
      <c r="AD11" s="33">
        <f t="shared" si="5"/>
        <v>10.2256</v>
      </c>
      <c r="AE11" s="69">
        <f t="shared" si="6"/>
        <v>572.6336</v>
      </c>
      <c r="AF11" s="75">
        <v>482.6</v>
      </c>
      <c r="AG11" s="76">
        <v>3</v>
      </c>
      <c r="AH11" s="71">
        <f t="shared" si="7"/>
        <v>-0.1159999999999286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498.03999999999996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6733.0999999999995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6298.0015000000003</v>
      </c>
      <c r="AA13" s="44">
        <f>SUBTOTAL(9,AA5:AA12)</f>
        <v>0</v>
      </c>
      <c r="AB13" s="44">
        <f>SUM(AB7:AB11)</f>
        <v>6298.0015000000003</v>
      </c>
      <c r="AC13" s="44">
        <f>SUM(AC7:AC11)</f>
        <v>673.31000000000006</v>
      </c>
      <c r="AD13" s="44">
        <f>SUM(AD7:AD11)</f>
        <v>124.7012</v>
      </c>
      <c r="AE13" s="44">
        <f>SUBTOTAL(9,AE5:AE12)</f>
        <v>7531.1112000000003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2792.2</v>
      </c>
      <c r="AG96" s="66">
        <f t="shared" si="15"/>
        <v>3505.6</v>
      </c>
      <c r="AH96" s="66">
        <f t="shared" si="15"/>
        <v>-0.20149999999972579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2016-07-16T17:31:57Z</dcterms:modified>
</cp:coreProperties>
</file>