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F21"/>
  <c r="AG20"/>
  <c r="AG19"/>
  <c r="AG18"/>
  <c r="AF100"/>
  <c r="AE100"/>
  <c r="AG100" s="1"/>
  <c r="AE99"/>
  <c r="AF99" s="1"/>
  <c r="AF96"/>
  <c r="AE96"/>
  <c r="AG99" l="1"/>
  <c r="P13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AG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D17" s="1"/>
  <c r="AA17"/>
  <c r="AA16"/>
  <c r="AB16"/>
  <c r="AD16" s="1"/>
  <c r="Z16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<sst xmlns="http://schemas.openxmlformats.org/spreadsheetml/2006/main" count="112" uniqueCount="88">
  <si>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</si>
  <si>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</si>
  <si>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</si>
  <si>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</si>
  <si>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</si>
  <si>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</si>
  <si>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</si>
  <si>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</si>
  <si>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</si>
  <si>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</si>
  <si>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</si>
  <si>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</si>
  <si>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</si>
  <si>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</si>
  <si>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</si>
  <si>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</si>
  <si>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</si>
  <si>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</si>
  <si>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</si>
  <si>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</si>
  <si>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</si>
  <si>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</si>
  <si>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</si>
  <si>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</si>
  <si>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</si>
  <si>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</si>
  <si>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</si>
  <si>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</si>
  <si>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</si>
  <si>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</si>
  <si>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</si>
  <si>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</si>
  <si>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</si>
  <si>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</si>
  <si>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</si>
  <si>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</si>
  <si>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</si>
  <si>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</si>
  <si>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</si>
  <si>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</si>
  <si>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</si>
  <si>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</si>
  <si>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</si>
  <si>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</si>
  <si>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</si>
  <si>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</si>
  <si>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</si>
  <si>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</si>
  <si>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</si>
  <si>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</si>
  <si>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</si>
  <si>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</si>
  <si>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</si>
  <si>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</si>
  <si>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</si>
  <si>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</si>
  <si>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</si>
  <si>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</si>
  <si>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</si>
  <si>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</si>
  <si>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</si>
  <si>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</si>
  <si>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</si>
  <si>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</si>
  <si>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</si>
  <si>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</si>
  <si>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</si>
  <si>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</si>
  <si>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</si>
  <si>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</si>
  <si>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</si>
  <si>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</si>
  <si>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</si>
  <si>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</si>
  <si>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</si>
  <si>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</si>
  <si>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</si>
  <si>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</si>
  <si>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</si>
  <si>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</si>
  <si>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</si>
  <si>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</si>
  <si>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</si>
  <si>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</si>
  <si>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</si>
  <si>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</si>
  <si>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20</t>
  </si>
  <si>
    <t>11/05/16 AL 17/05/2016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</si>
</sst>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2"/>
      <color rgb="FF000000"/>
      <name val="Calibri  "/>
    </font>
    <font>
      <sz val="11"/>
      <name val="Calibri  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0" fontId="19" fillId="11" borderId="8" xfId="0" applyFont="1" applyFill="1" applyBorder="1" applyAlignment="1">
      <alignment horizontal="right" wrapText="1"/>
    </xf>
    <xf numFmtId="4" fontId="19" fillId="11" borderId="8" xfId="0" applyNumberFormat="1" applyFont="1" applyFill="1" applyBorder="1" applyAlignment="1">
      <alignment horizontal="right" wrapText="1"/>
    </xf>
    <xf numFmtId="0" fontId="19" fillId="12" borderId="8" xfId="0" applyFont="1" applyFill="1" applyBorder="1" applyAlignment="1">
      <alignment horizontal="right" wrapText="1"/>
    </xf>
    <xf numFmtId="43" fontId="20" fillId="0" borderId="1" xfId="2" applyFont="1" applyBorder="1"/>
    <xf numFmtId="4" fontId="19" fillId="12" borderId="8" xfId="0" applyNumberFormat="1" applyFont="1" applyFill="1" applyBorder="1" applyAlignment="1">
      <alignment horizontal="right"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9" t="s">
        <v>37</v>
      </c>
      <c r="B5" s="79" t="s">
        <v>38</v>
      </c>
      <c r="C5" s="79" t="s">
        <v>39</v>
      </c>
      <c r="D5" s="79" t="s">
        <v>0</v>
      </c>
      <c r="E5" s="78" t="s">
        <v>59</v>
      </c>
      <c r="F5" s="78" t="s">
        <v>57</v>
      </c>
      <c r="G5" s="46"/>
      <c r="H5" s="46"/>
      <c r="I5" s="78" t="s">
        <v>32</v>
      </c>
      <c r="J5" s="46"/>
      <c r="K5" s="78" t="s">
        <v>33</v>
      </c>
      <c r="L5" s="78" t="s">
        <v>34</v>
      </c>
      <c r="M5" s="78" t="s">
        <v>55</v>
      </c>
      <c r="N5" s="78" t="s">
        <v>35</v>
      </c>
      <c r="O5" s="78" t="s">
        <v>36</v>
      </c>
      <c r="P5" s="59"/>
      <c r="Q5" s="50"/>
      <c r="R5" s="50"/>
      <c r="S5" s="50"/>
      <c r="T5" s="50"/>
      <c r="U5" s="78" t="s">
        <v>28</v>
      </c>
      <c r="V5" s="78" t="s">
        <v>54</v>
      </c>
      <c r="W5" s="78" t="s">
        <v>53</v>
      </c>
      <c r="X5" s="78" t="s">
        <v>30</v>
      </c>
      <c r="Y5" s="78" t="s">
        <v>56</v>
      </c>
      <c r="Z5" s="78" t="s">
        <v>25</v>
      </c>
      <c r="AA5" s="78" t="s">
        <v>29</v>
      </c>
      <c r="AB5" s="78" t="s">
        <v>24</v>
      </c>
      <c r="AC5" s="78" t="s">
        <v>26</v>
      </c>
      <c r="AD5" s="78" t="s">
        <v>27</v>
      </c>
      <c r="AE5" s="80" t="s">
        <v>85</v>
      </c>
      <c r="AF5" s="81"/>
      <c r="AG5" s="82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9"/>
      <c r="B6" s="79"/>
      <c r="C6" s="79"/>
      <c r="D6" s="79"/>
      <c r="E6" s="78"/>
      <c r="F6" s="78"/>
      <c r="G6" s="46" t="s">
        <v>58</v>
      </c>
      <c r="H6" s="46" t="s">
        <v>60</v>
      </c>
      <c r="I6" s="78"/>
      <c r="J6" s="46" t="s">
        <v>63</v>
      </c>
      <c r="K6" s="78"/>
      <c r="L6" s="78"/>
      <c r="M6" s="78"/>
      <c r="N6" s="78"/>
      <c r="O6" s="78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0" t="s">
        <v>58</v>
      </c>
      <c r="AF6" s="70" t="s">
        <v>60</v>
      </c>
      <c r="AG6" s="82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8"/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69">
        <f t="shared" ref="AD7:AD11" si="6">+N7+AB7+AC7</f>
        <v>2613.3296</v>
      </c>
      <c r="AE7" s="72">
        <v>577.4</v>
      </c>
      <c r="AF7" s="73">
        <v>1755.93</v>
      </c>
      <c r="AG7" s="71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75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69">
        <f t="shared" si="6"/>
        <v>1568</v>
      </c>
      <c r="AE8" s="74">
        <v>577.4</v>
      </c>
      <c r="AF8" s="74">
        <v>822.6</v>
      </c>
      <c r="AG8" s="71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75"/>
      <c r="K9" s="28"/>
      <c r="L9" s="28"/>
      <c r="M9" s="29"/>
      <c r="N9" s="30">
        <f t="shared" si="0"/>
        <v>1400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1341.09</v>
      </c>
      <c r="Z9" s="33">
        <f t="shared" si="2"/>
        <v>0</v>
      </c>
      <c r="AA9" s="30">
        <f t="shared" si="3"/>
        <v>1341.09</v>
      </c>
      <c r="AB9" s="34">
        <f t="shared" si="4"/>
        <v>140</v>
      </c>
      <c r="AC9" s="33">
        <f t="shared" si="5"/>
        <v>28</v>
      </c>
      <c r="AD9" s="69">
        <f t="shared" si="6"/>
        <v>1568</v>
      </c>
      <c r="AE9" s="72">
        <v>577.20000000000005</v>
      </c>
      <c r="AF9" s="72">
        <v>763.89</v>
      </c>
      <c r="AG9" s="71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75">
        <f>2947.95+34.85</f>
        <v>2982.7999999999997</v>
      </c>
      <c r="K10" s="28"/>
      <c r="L10" s="28"/>
      <c r="M10" s="29"/>
      <c r="N10" s="30">
        <f t="shared" si="0"/>
        <v>3573.25</v>
      </c>
      <c r="O10" s="31"/>
      <c r="P10" s="57"/>
      <c r="Q10" s="54">
        <v>0</v>
      </c>
      <c r="R10" s="57">
        <f>+N10*4.9%</f>
        <v>175.08924999999999</v>
      </c>
      <c r="S10" s="57">
        <f>+N10*0.1%</f>
        <v>3.5732500000000003</v>
      </c>
      <c r="T10" s="54"/>
      <c r="U10" s="51"/>
      <c r="V10" s="51"/>
      <c r="W10" s="58">
        <v>296.2</v>
      </c>
      <c r="X10" s="37"/>
      <c r="Y10" s="30">
        <f t="shared" si="1"/>
        <v>3098.3874999999998</v>
      </c>
      <c r="Z10" s="33">
        <f t="shared" si="2"/>
        <v>0</v>
      </c>
      <c r="AA10" s="30">
        <f t="shared" si="3"/>
        <v>3098.3874999999998</v>
      </c>
      <c r="AB10" s="34">
        <f t="shared" si="4"/>
        <v>357.32500000000005</v>
      </c>
      <c r="AC10" s="33">
        <f t="shared" si="5"/>
        <v>11.809000000000001</v>
      </c>
      <c r="AD10" s="69">
        <f t="shared" si="6"/>
        <v>3942.384</v>
      </c>
      <c r="AE10" s="74">
        <v>577.20000000000005</v>
      </c>
      <c r="AF10" s="76">
        <v>2521.19</v>
      </c>
      <c r="AG10" s="71">
        <f t="shared" si="7"/>
        <v>2.500000000509317E-3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75">
        <f>732.9+402.82</f>
        <v>1135.72</v>
      </c>
      <c r="K11" s="27"/>
      <c r="L11" s="27"/>
      <c r="M11" s="29"/>
      <c r="N11" s="30">
        <f t="shared" si="0"/>
        <v>1647</v>
      </c>
      <c r="O11" s="31"/>
      <c r="P11" s="57"/>
      <c r="Q11" s="54">
        <v>0</v>
      </c>
      <c r="R11" s="57">
        <f>+N11*4.9%</f>
        <v>80.703000000000003</v>
      </c>
      <c r="S11" s="57">
        <f>+N11*0.1%</f>
        <v>1.647</v>
      </c>
      <c r="T11" s="54"/>
      <c r="U11" s="51"/>
      <c r="V11" s="51"/>
      <c r="W11" s="52"/>
      <c r="X11" s="37"/>
      <c r="Y11" s="30">
        <f t="shared" si="1"/>
        <v>1564.65</v>
      </c>
      <c r="Z11" s="33">
        <f t="shared" si="2"/>
        <v>0</v>
      </c>
      <c r="AA11" s="30">
        <f t="shared" si="3"/>
        <v>1564.65</v>
      </c>
      <c r="AB11" s="34">
        <f t="shared" si="4"/>
        <v>164.70000000000002</v>
      </c>
      <c r="AC11" s="33">
        <f t="shared" si="5"/>
        <v>10.2256</v>
      </c>
      <c r="AD11" s="69">
        <f t="shared" si="6"/>
        <v>1821.9256</v>
      </c>
      <c r="AE11" s="72">
        <v>577.4</v>
      </c>
      <c r="AF11" s="72">
        <v>987.25</v>
      </c>
      <c r="AG11" s="71">
        <f t="shared" si="7"/>
        <v>0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4118.5199999999995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10353.58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9737.4575000000004</v>
      </c>
      <c r="Z13" s="44">
        <f>SUBTOTAL(9,Z5:Z12)</f>
        <v>0</v>
      </c>
      <c r="AA13" s="44">
        <f>SUM(AA7:AA11)</f>
        <v>9737.4575000000004</v>
      </c>
      <c r="AB13" s="44">
        <f>SUM(AB7:AB11)</f>
        <v>1035.3579999999999</v>
      </c>
      <c r="AC13" s="44">
        <f>SUM(AC7:AC11)</f>
        <v>124.7012</v>
      </c>
      <c r="AD13" s="44">
        <f>SUBTOTAL(9,AD5:AD12)</f>
        <v>11513.6392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77" t="s">
        <v>31</v>
      </c>
      <c r="B15" s="77"/>
      <c r="Z15" s="22">
        <f>+Z13-Z14</f>
        <v>0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F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M21" s="23"/>
      <c r="N21" s="22"/>
      <c r="P21" s="47"/>
      <c r="T21" s="22"/>
      <c r="X21" s="23"/>
      <c r="Y21" s="22"/>
      <c r="Z21" s="23"/>
      <c r="AA21" s="22"/>
      <c r="AC21" s="65"/>
      <c r="AD21" s="62"/>
      <c r="AE21" s="62"/>
      <c r="AF21" s="64">
        <f t="shared" si="10"/>
        <v>0</v>
      </c>
      <c r="AG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2886.6</v>
      </c>
      <c r="AF96" s="66">
        <f t="shared" si="15"/>
        <v>6850.8600000000006</v>
      </c>
      <c r="AG96" s="66">
        <f t="shared" si="15"/>
        <v>2.500000000509317E-3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2016-05-24T23:10:17Z</dcterms:modified>
</cp:coreProperties>
</file>