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80" windowWidth="20700" windowHeight="9720" activeTab="2"/>
  </bookViews>
  <sheets>
    <sheet name="CXC" sheetId="1" r:id="rId1"/>
    <sheet name="Hoja2" sheetId="2" r:id="rId2"/>
    <sheet name="CXP" sheetId="3" r:id="rId3"/>
    <sheet name="HOJA 1" sheetId="4" r:id="rId4"/>
  </sheets>
  <calcPr calcId="145621"/>
</workbook>
</file>

<file path=xl/calcChain.xml><?xml version="1.0" encoding="utf-8"?>
<calcChain xmlns="http://schemas.openxmlformats.org/spreadsheetml/2006/main">
  <c r="P25" i="3" l="1"/>
  <c r="D25" i="3"/>
  <c r="E25" i="3"/>
  <c r="F25" i="3"/>
  <c r="G25" i="3"/>
  <c r="H25" i="3"/>
  <c r="I25" i="3"/>
  <c r="J25" i="3"/>
  <c r="K25" i="3"/>
  <c r="L25" i="3"/>
  <c r="M25" i="3"/>
  <c r="N25" i="3"/>
  <c r="O25" i="3"/>
  <c r="C25" i="3"/>
  <c r="O20" i="3"/>
  <c r="O21" i="3" s="1"/>
  <c r="N18" i="3"/>
  <c r="M18" i="3"/>
  <c r="L20" i="3"/>
  <c r="L21" i="3" s="1"/>
  <c r="K20" i="3"/>
  <c r="K21" i="3" s="1"/>
  <c r="J18" i="3"/>
  <c r="I18" i="3"/>
  <c r="H20" i="3"/>
  <c r="H21" i="3" s="1"/>
  <c r="G20" i="3"/>
  <c r="G21" i="3" s="1"/>
  <c r="F18" i="3"/>
  <c r="E18" i="3"/>
  <c r="D20" i="3"/>
  <c r="D21" i="3" s="1"/>
  <c r="C20" i="3"/>
  <c r="C21" i="3" s="1"/>
  <c r="D24" i="1"/>
  <c r="E24" i="1"/>
  <c r="F24" i="1"/>
  <c r="G24" i="1"/>
  <c r="H24" i="1"/>
  <c r="I24" i="1"/>
  <c r="J24" i="1"/>
  <c r="K24" i="1"/>
  <c r="L24" i="1"/>
  <c r="M24" i="1"/>
  <c r="N24" i="1"/>
  <c r="O24" i="1"/>
  <c r="D23" i="1"/>
  <c r="E23" i="1"/>
  <c r="F23" i="1"/>
  <c r="G23" i="1"/>
  <c r="H23" i="1"/>
  <c r="I23" i="1"/>
  <c r="J23" i="1"/>
  <c r="K23" i="1"/>
  <c r="L23" i="1"/>
  <c r="M23" i="1"/>
  <c r="N23" i="1"/>
  <c r="O23" i="1"/>
  <c r="P19" i="1"/>
  <c r="D19" i="1"/>
  <c r="E19" i="1"/>
  <c r="F19" i="1"/>
  <c r="G19" i="1"/>
  <c r="H19" i="1"/>
  <c r="I19" i="1"/>
  <c r="J19" i="1"/>
  <c r="K19" i="1"/>
  <c r="L19" i="1"/>
  <c r="M19" i="1"/>
  <c r="N19" i="1"/>
  <c r="O19" i="1"/>
  <c r="C18" i="3" l="1"/>
  <c r="G18" i="3"/>
  <c r="K18" i="3"/>
  <c r="O18" i="3"/>
  <c r="E20" i="3"/>
  <c r="E21" i="3" s="1"/>
  <c r="I20" i="3"/>
  <c r="I21" i="3" s="1"/>
  <c r="M20" i="3"/>
  <c r="M21" i="3" s="1"/>
  <c r="D18" i="3"/>
  <c r="H18" i="3"/>
  <c r="L18" i="3"/>
  <c r="F20" i="3"/>
  <c r="F21" i="3" s="1"/>
  <c r="J20" i="3"/>
  <c r="J21" i="3" s="1"/>
  <c r="N20" i="3"/>
  <c r="N21" i="3" s="1"/>
  <c r="C19" i="1"/>
  <c r="C23" i="1" s="1"/>
  <c r="P18" i="3" l="1"/>
  <c r="C24" i="1"/>
</calcChain>
</file>

<file path=xl/sharedStrings.xml><?xml version="1.0" encoding="utf-8"?>
<sst xmlns="http://schemas.openxmlformats.org/spreadsheetml/2006/main" count="520" uniqueCount="88">
  <si>
    <t>RALLY CHAMPION SA DE CV</t>
  </si>
  <si>
    <t>CUENTAS POR COBRAR</t>
  </si>
  <si>
    <t>ABRIL</t>
  </si>
  <si>
    <t>JULIO</t>
  </si>
  <si>
    <t>AGOSTO</t>
  </si>
  <si>
    <t>DCTOS EN CARTERA VEHIC NVOS</t>
  </si>
  <si>
    <t>DCTS EN CARTERA SERVICIO</t>
  </si>
  <si>
    <t>DCTOS EN CARTERA REFACCIONES</t>
  </si>
  <si>
    <t>BONIFICACIONES</t>
  </si>
  <si>
    <t>CLIENTES CONTADO VEHIC NUEVOS</t>
  </si>
  <si>
    <t>254-006</t>
  </si>
  <si>
    <t>OTRAS CUENTAS POR COBRAR</t>
  </si>
  <si>
    <t>SALDO INICIAL</t>
  </si>
  <si>
    <t>TOTAL PARA IVA</t>
  </si>
  <si>
    <t>TOTAL SIN IVA</t>
  </si>
  <si>
    <t>CUENTAS POR COBRAR SUBARU</t>
  </si>
  <si>
    <t xml:space="preserve">ENERO </t>
  </si>
  <si>
    <t xml:space="preserve">FEBRERO </t>
  </si>
  <si>
    <t xml:space="preserve">MARZO </t>
  </si>
  <si>
    <t xml:space="preserve">MAYO </t>
  </si>
  <si>
    <t xml:space="preserve">JUNIO </t>
  </si>
  <si>
    <t>OCT</t>
  </si>
  <si>
    <t>NOV</t>
  </si>
  <si>
    <t>DIC</t>
  </si>
  <si>
    <t>SEP</t>
  </si>
  <si>
    <t>==============</t>
  </si>
  <si>
    <t>===============</t>
  </si>
  <si>
    <t>================</t>
  </si>
  <si>
    <t>Saldo Inicial</t>
  </si>
  <si>
    <t>Debe</t>
  </si>
  <si>
    <t>Haber</t>
  </si>
  <si>
    <t>Saldo Final</t>
  </si>
  <si>
    <t>Sumas iguales</t>
  </si>
  <si>
    <t>============</t>
  </si>
  <si>
    <t>========================</t>
  </si>
  <si>
    <t>=================</t>
  </si>
  <si>
    <t>===========</t>
  </si>
  <si>
    <t>OTROS INGRESOS</t>
  </si>
  <si>
    <t>805-002</t>
  </si>
  <si>
    <t>OTROS INGRESOS S/IVA</t>
  </si>
  <si>
    <t>UTILIDAD O PERDIDA CAMBIARIA</t>
  </si>
  <si>
    <t>810-001</t>
  </si>
  <si>
    <t>UTILIDAD CAMBIARIA</t>
  </si>
  <si>
    <t>INTERESES VEHICULOS NUEVOS</t>
  </si>
  <si>
    <t>850-001</t>
  </si>
  <si>
    <t>850-002</t>
  </si>
  <si>
    <t>INTERESES VEHICULOS SEMINUEVOS</t>
  </si>
  <si>
    <t>COMISIONES BANCARIAS</t>
  </si>
  <si>
    <t>857-002</t>
  </si>
  <si>
    <t>Cuenta creada por el sistema</t>
  </si>
  <si>
    <t>ENERO</t>
  </si>
  <si>
    <t>=============</t>
  </si>
  <si>
    <t>===================</t>
  </si>
  <si>
    <t>OTROS INTERESES PAGADOS</t>
  </si>
  <si>
    <t>851-002</t>
  </si>
  <si>
    <t>INTERESES INTERCIAS</t>
  </si>
  <si>
    <t>857-001</t>
  </si>
  <si>
    <t>COMISIONES COBRADAS</t>
  </si>
  <si>
    <t>FEBRERO</t>
  </si>
  <si>
    <t>MARZO</t>
  </si>
  <si>
    <t>======================================</t>
  </si>
  <si>
    <t>810-002</t>
  </si>
  <si>
    <t>PERDIDA CAMBIARIA</t>
  </si>
  <si>
    <t>=======================================</t>
  </si>
  <si>
    <t>805-001</t>
  </si>
  <si>
    <t>OTROS INGRESOS VARIOS</t>
  </si>
  <si>
    <t>MAYO</t>
  </si>
  <si>
    <t>JUNIO</t>
  </si>
  <si>
    <t>===============================</t>
  </si>
  <si>
    <t>Debe           Haber</t>
  </si>
  <si>
    <t>COMISIONES F&amp;I</t>
  </si>
  <si>
    <t>809-004</t>
  </si>
  <si>
    <t>OTROS INGRESOS F&amp;I</t>
  </si>
  <si>
    <t>41,048.20      237,150.49</t>
  </si>
  <si>
    <t xml:space="preserve">SEPTIEMBRE </t>
  </si>
  <si>
    <t>OCTUBRE</t>
  </si>
  <si>
    <t>NOVIEMBRE</t>
  </si>
  <si>
    <t xml:space="preserve">DICIEMBE </t>
  </si>
  <si>
    <t>RALLY CHAMPION, SA DE CV</t>
  </si>
  <si>
    <t>CUENTAS POR PAGAR</t>
  </si>
  <si>
    <t>SEPTIEMBRE</t>
  </si>
  <si>
    <t>DICIEMBRE</t>
  </si>
  <si>
    <t>SUBARU DE MEXICO, SA DE CV</t>
  </si>
  <si>
    <t>CXP SUBARU REFACCIONES</t>
  </si>
  <si>
    <t>PROVEEDORES VARIOS</t>
  </si>
  <si>
    <t>FINANCIERA BEPENSA UNIDADES</t>
  </si>
  <si>
    <t>TOTAL CXP PARA IVA</t>
  </si>
  <si>
    <t>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</si>
</sst>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mm/yy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10"/>
      <color indexed="12"/>
      <name val="Calibri"/>
      <family val="2"/>
    </font>
    <font>
      <sz val="10"/>
      <color indexed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2" fillId="0" borderId="0" xfId="0" applyFont="1" applyBorder="1"/>
    <xf numFmtId="17" fontId="2" fillId="0" borderId="0" xfId="0" applyNumberFormat="1" applyFont="1" applyBorder="1"/>
    <xf numFmtId="0" fontId="4" fillId="0" borderId="0" xfId="0" applyFont="1" applyBorder="1" applyAlignment="1">
      <alignment horizontal="center"/>
    </xf>
    <xf numFmtId="43" fontId="4" fillId="0" borderId="0" xfId="1" applyFont="1" applyBorder="1" applyAlignment="1">
      <alignment horizontal="center"/>
    </xf>
    <xf numFmtId="43" fontId="4" fillId="0" borderId="0" xfId="1" applyFont="1" applyFill="1" applyBorder="1" applyAlignment="1">
      <alignment horizontal="center"/>
    </xf>
    <xf numFmtId="3" fontId="3" fillId="0" borderId="0" xfId="0" applyNumberFormat="1" applyFont="1"/>
    <xf numFmtId="3" fontId="3" fillId="2" borderId="1" xfId="0" applyNumberFormat="1" applyFont="1" applyFill="1" applyBorder="1"/>
    <xf numFmtId="3" fontId="3" fillId="0" borderId="0" xfId="0" applyNumberFormat="1" applyFont="1" applyFill="1" applyBorder="1"/>
    <xf numFmtId="4" fontId="0" fillId="0" borderId="0" xfId="0" applyNumberFormat="1"/>
    <xf numFmtId="0" fontId="2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4" fontId="3" fillId="0" borderId="0" xfId="0" applyNumberFormat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4" fontId="0" fillId="0" borderId="0" xfId="0" applyNumberFormat="1" applyBorder="1"/>
    <xf numFmtId="0" fontId="0" fillId="0" borderId="7" xfId="0" applyBorder="1"/>
    <xf numFmtId="0" fontId="0" fillId="0" borderId="8" xfId="0" applyBorder="1"/>
    <xf numFmtId="4" fontId="0" fillId="0" borderId="8" xfId="0" applyNumberFormat="1" applyBorder="1"/>
    <xf numFmtId="0" fontId="0" fillId="0" borderId="9" xfId="0" applyBorder="1"/>
    <xf numFmtId="4" fontId="0" fillId="0" borderId="6" xfId="0" applyNumberFormat="1" applyBorder="1"/>
    <xf numFmtId="4" fontId="0" fillId="0" borderId="9" xfId="0" applyNumberFormat="1" applyBorder="1"/>
    <xf numFmtId="3" fontId="5" fillId="2" borderId="1" xfId="0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1</xdr:row>
      <xdr:rowOff>76200</xdr:rowOff>
    </xdr:from>
    <xdr:to>
      <xdr:col>2</xdr:col>
      <xdr:colOff>0</xdr:colOff>
      <xdr:row>9</xdr:row>
      <xdr:rowOff>38100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238125"/>
          <a:ext cx="1895475" cy="1257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1</xdr:row>
      <xdr:rowOff>19050</xdr:rowOff>
    </xdr:from>
    <xdr:to>
      <xdr:col>2</xdr:col>
      <xdr:colOff>66675</xdr:colOff>
      <xdr:row>8</xdr:row>
      <xdr:rowOff>142875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180975"/>
          <a:ext cx="1895475" cy="1257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20"/>
  <sheetViews>
    <sheetView workbookViewId="0">
      <selection activeCell="I19" sqref="I19"/>
    </sheetView>
  </sheetViews>
  <sheetFormatPr baseColWidth="10" defaultRowHeight="12.75" x14ac:dyDescent="0.2"/>
  <cols>
    <col min="1" max="1" width="8.140625" style="1" customWidth="1"/>
    <col min="2" max="2" width="25.7109375" style="1" bestFit="1" customWidth="1"/>
    <col min="3" max="3" width="11.7109375" style="1" bestFit="1" customWidth="1"/>
    <col min="4" max="4" width="9.85546875" style="1" bestFit="1" customWidth="1"/>
    <col min="5" max="6" width="11.28515625" style="1" bestFit="1" customWidth="1"/>
    <col min="7" max="10" width="9.85546875" style="1" bestFit="1" customWidth="1"/>
    <col min="11" max="11" width="8.85546875" style="1" bestFit="1" customWidth="1"/>
    <col min="12" max="15" width="9.85546875" style="1" bestFit="1" customWidth="1"/>
    <col min="16" max="256" width="11.42578125" style="1"/>
    <col min="257" max="257" width="8.140625" style="1" customWidth="1"/>
    <col min="258" max="258" width="25.7109375" style="1" bestFit="1" customWidth="1"/>
    <col min="259" max="259" width="11" style="1" bestFit="1" customWidth="1"/>
    <col min="260" max="512" width="11.42578125" style="1"/>
    <col min="513" max="513" width="8.140625" style="1" customWidth="1"/>
    <col min="514" max="514" width="25.7109375" style="1" bestFit="1" customWidth="1"/>
    <col min="515" max="515" width="11" style="1" bestFit="1" customWidth="1"/>
    <col min="516" max="768" width="11.42578125" style="1"/>
    <col min="769" max="769" width="8.140625" style="1" customWidth="1"/>
    <col min="770" max="770" width="25.7109375" style="1" bestFit="1" customWidth="1"/>
    <col min="771" max="771" width="11" style="1" bestFit="1" customWidth="1"/>
    <col min="772" max="1024" width="11.42578125" style="1"/>
    <col min="1025" max="1025" width="8.140625" style="1" customWidth="1"/>
    <col min="1026" max="1026" width="25.7109375" style="1" bestFit="1" customWidth="1"/>
    <col min="1027" max="1027" width="11" style="1" bestFit="1" customWidth="1"/>
    <col min="1028" max="1280" width="11.42578125" style="1"/>
    <col min="1281" max="1281" width="8.140625" style="1" customWidth="1"/>
    <col min="1282" max="1282" width="25.7109375" style="1" bestFit="1" customWidth="1"/>
    <col min="1283" max="1283" width="11" style="1" bestFit="1" customWidth="1"/>
    <col min="1284" max="1536" width="11.42578125" style="1"/>
    <col min="1537" max="1537" width="8.140625" style="1" customWidth="1"/>
    <col min="1538" max="1538" width="25.7109375" style="1" bestFit="1" customWidth="1"/>
    <col min="1539" max="1539" width="11" style="1" bestFit="1" customWidth="1"/>
    <col min="1540" max="1792" width="11.42578125" style="1"/>
    <col min="1793" max="1793" width="8.140625" style="1" customWidth="1"/>
    <col min="1794" max="1794" width="25.7109375" style="1" bestFit="1" customWidth="1"/>
    <col min="1795" max="1795" width="11" style="1" bestFit="1" customWidth="1"/>
    <col min="1796" max="2048" width="11.42578125" style="1"/>
    <col min="2049" max="2049" width="8.140625" style="1" customWidth="1"/>
    <col min="2050" max="2050" width="25.7109375" style="1" bestFit="1" customWidth="1"/>
    <col min="2051" max="2051" width="11" style="1" bestFit="1" customWidth="1"/>
    <col min="2052" max="2304" width="11.42578125" style="1"/>
    <col min="2305" max="2305" width="8.140625" style="1" customWidth="1"/>
    <col min="2306" max="2306" width="25.7109375" style="1" bestFit="1" customWidth="1"/>
    <col min="2307" max="2307" width="11" style="1" bestFit="1" customWidth="1"/>
    <col min="2308" max="2560" width="11.42578125" style="1"/>
    <col min="2561" max="2561" width="8.140625" style="1" customWidth="1"/>
    <col min="2562" max="2562" width="25.7109375" style="1" bestFit="1" customWidth="1"/>
    <col min="2563" max="2563" width="11" style="1" bestFit="1" customWidth="1"/>
    <col min="2564" max="2816" width="11.42578125" style="1"/>
    <col min="2817" max="2817" width="8.140625" style="1" customWidth="1"/>
    <col min="2818" max="2818" width="25.7109375" style="1" bestFit="1" customWidth="1"/>
    <col min="2819" max="2819" width="11" style="1" bestFit="1" customWidth="1"/>
    <col min="2820" max="3072" width="11.42578125" style="1"/>
    <col min="3073" max="3073" width="8.140625" style="1" customWidth="1"/>
    <col min="3074" max="3074" width="25.7109375" style="1" bestFit="1" customWidth="1"/>
    <col min="3075" max="3075" width="11" style="1" bestFit="1" customWidth="1"/>
    <col min="3076" max="3328" width="11.42578125" style="1"/>
    <col min="3329" max="3329" width="8.140625" style="1" customWidth="1"/>
    <col min="3330" max="3330" width="25.7109375" style="1" bestFit="1" customWidth="1"/>
    <col min="3331" max="3331" width="11" style="1" bestFit="1" customWidth="1"/>
    <col min="3332" max="3584" width="11.42578125" style="1"/>
    <col min="3585" max="3585" width="8.140625" style="1" customWidth="1"/>
    <col min="3586" max="3586" width="25.7109375" style="1" bestFit="1" customWidth="1"/>
    <col min="3587" max="3587" width="11" style="1" bestFit="1" customWidth="1"/>
    <col min="3588" max="3840" width="11.42578125" style="1"/>
    <col min="3841" max="3841" width="8.140625" style="1" customWidth="1"/>
    <col min="3842" max="3842" width="25.7109375" style="1" bestFit="1" customWidth="1"/>
    <col min="3843" max="3843" width="11" style="1" bestFit="1" customWidth="1"/>
    <col min="3844" max="4096" width="11.42578125" style="1"/>
    <col min="4097" max="4097" width="8.140625" style="1" customWidth="1"/>
    <col min="4098" max="4098" width="25.7109375" style="1" bestFit="1" customWidth="1"/>
    <col min="4099" max="4099" width="11" style="1" bestFit="1" customWidth="1"/>
    <col min="4100" max="4352" width="11.42578125" style="1"/>
    <col min="4353" max="4353" width="8.140625" style="1" customWidth="1"/>
    <col min="4354" max="4354" width="25.7109375" style="1" bestFit="1" customWidth="1"/>
    <col min="4355" max="4355" width="11" style="1" bestFit="1" customWidth="1"/>
    <col min="4356" max="4608" width="11.42578125" style="1"/>
    <col min="4609" max="4609" width="8.140625" style="1" customWidth="1"/>
    <col min="4610" max="4610" width="25.7109375" style="1" bestFit="1" customWidth="1"/>
    <col min="4611" max="4611" width="11" style="1" bestFit="1" customWidth="1"/>
    <col min="4612" max="4864" width="11.42578125" style="1"/>
    <col min="4865" max="4865" width="8.140625" style="1" customWidth="1"/>
    <col min="4866" max="4866" width="25.7109375" style="1" bestFit="1" customWidth="1"/>
    <col min="4867" max="4867" width="11" style="1" bestFit="1" customWidth="1"/>
    <col min="4868" max="5120" width="11.42578125" style="1"/>
    <col min="5121" max="5121" width="8.140625" style="1" customWidth="1"/>
    <col min="5122" max="5122" width="25.7109375" style="1" bestFit="1" customWidth="1"/>
    <col min="5123" max="5123" width="11" style="1" bestFit="1" customWidth="1"/>
    <col min="5124" max="5376" width="11.42578125" style="1"/>
    <col min="5377" max="5377" width="8.140625" style="1" customWidth="1"/>
    <col min="5378" max="5378" width="25.7109375" style="1" bestFit="1" customWidth="1"/>
    <col min="5379" max="5379" width="11" style="1" bestFit="1" customWidth="1"/>
    <col min="5380" max="5632" width="11.42578125" style="1"/>
    <col min="5633" max="5633" width="8.140625" style="1" customWidth="1"/>
    <col min="5634" max="5634" width="25.7109375" style="1" bestFit="1" customWidth="1"/>
    <col min="5635" max="5635" width="11" style="1" bestFit="1" customWidth="1"/>
    <col min="5636" max="5888" width="11.42578125" style="1"/>
    <col min="5889" max="5889" width="8.140625" style="1" customWidth="1"/>
    <col min="5890" max="5890" width="25.7109375" style="1" bestFit="1" customWidth="1"/>
    <col min="5891" max="5891" width="11" style="1" bestFit="1" customWidth="1"/>
    <col min="5892" max="6144" width="11.42578125" style="1"/>
    <col min="6145" max="6145" width="8.140625" style="1" customWidth="1"/>
    <col min="6146" max="6146" width="25.7109375" style="1" bestFit="1" customWidth="1"/>
    <col min="6147" max="6147" width="11" style="1" bestFit="1" customWidth="1"/>
    <col min="6148" max="6400" width="11.42578125" style="1"/>
    <col min="6401" max="6401" width="8.140625" style="1" customWidth="1"/>
    <col min="6402" max="6402" width="25.7109375" style="1" bestFit="1" customWidth="1"/>
    <col min="6403" max="6403" width="11" style="1" bestFit="1" customWidth="1"/>
    <col min="6404" max="6656" width="11.42578125" style="1"/>
    <col min="6657" max="6657" width="8.140625" style="1" customWidth="1"/>
    <col min="6658" max="6658" width="25.7109375" style="1" bestFit="1" customWidth="1"/>
    <col min="6659" max="6659" width="11" style="1" bestFit="1" customWidth="1"/>
    <col min="6660" max="6912" width="11.42578125" style="1"/>
    <col min="6913" max="6913" width="8.140625" style="1" customWidth="1"/>
    <col min="6914" max="6914" width="25.7109375" style="1" bestFit="1" customWidth="1"/>
    <col min="6915" max="6915" width="11" style="1" bestFit="1" customWidth="1"/>
    <col min="6916" max="7168" width="11.42578125" style="1"/>
    <col min="7169" max="7169" width="8.140625" style="1" customWidth="1"/>
    <col min="7170" max="7170" width="25.7109375" style="1" bestFit="1" customWidth="1"/>
    <col min="7171" max="7171" width="11" style="1" bestFit="1" customWidth="1"/>
    <col min="7172" max="7424" width="11.42578125" style="1"/>
    <col min="7425" max="7425" width="8.140625" style="1" customWidth="1"/>
    <col min="7426" max="7426" width="25.7109375" style="1" bestFit="1" customWidth="1"/>
    <col min="7427" max="7427" width="11" style="1" bestFit="1" customWidth="1"/>
    <col min="7428" max="7680" width="11.42578125" style="1"/>
    <col min="7681" max="7681" width="8.140625" style="1" customWidth="1"/>
    <col min="7682" max="7682" width="25.7109375" style="1" bestFit="1" customWidth="1"/>
    <col min="7683" max="7683" width="11" style="1" bestFit="1" customWidth="1"/>
    <col min="7684" max="7936" width="11.42578125" style="1"/>
    <col min="7937" max="7937" width="8.140625" style="1" customWidth="1"/>
    <col min="7938" max="7938" width="25.7109375" style="1" bestFit="1" customWidth="1"/>
    <col min="7939" max="7939" width="11" style="1" bestFit="1" customWidth="1"/>
    <col min="7940" max="8192" width="11.42578125" style="1"/>
    <col min="8193" max="8193" width="8.140625" style="1" customWidth="1"/>
    <col min="8194" max="8194" width="25.7109375" style="1" bestFit="1" customWidth="1"/>
    <col min="8195" max="8195" width="11" style="1" bestFit="1" customWidth="1"/>
    <col min="8196" max="8448" width="11.42578125" style="1"/>
    <col min="8449" max="8449" width="8.140625" style="1" customWidth="1"/>
    <col min="8450" max="8450" width="25.7109375" style="1" bestFit="1" customWidth="1"/>
    <col min="8451" max="8451" width="11" style="1" bestFit="1" customWidth="1"/>
    <col min="8452" max="8704" width="11.42578125" style="1"/>
    <col min="8705" max="8705" width="8.140625" style="1" customWidth="1"/>
    <col min="8706" max="8706" width="25.7109375" style="1" bestFit="1" customWidth="1"/>
    <col min="8707" max="8707" width="11" style="1" bestFit="1" customWidth="1"/>
    <col min="8708" max="8960" width="11.42578125" style="1"/>
    <col min="8961" max="8961" width="8.140625" style="1" customWidth="1"/>
    <col min="8962" max="8962" width="25.7109375" style="1" bestFit="1" customWidth="1"/>
    <col min="8963" max="8963" width="11" style="1" bestFit="1" customWidth="1"/>
    <col min="8964" max="9216" width="11.42578125" style="1"/>
    <col min="9217" max="9217" width="8.140625" style="1" customWidth="1"/>
    <col min="9218" max="9218" width="25.7109375" style="1" bestFit="1" customWidth="1"/>
    <col min="9219" max="9219" width="11" style="1" bestFit="1" customWidth="1"/>
    <col min="9220" max="9472" width="11.42578125" style="1"/>
    <col min="9473" max="9473" width="8.140625" style="1" customWidth="1"/>
    <col min="9474" max="9474" width="25.7109375" style="1" bestFit="1" customWidth="1"/>
    <col min="9475" max="9475" width="11" style="1" bestFit="1" customWidth="1"/>
    <col min="9476" max="9728" width="11.42578125" style="1"/>
    <col min="9729" max="9729" width="8.140625" style="1" customWidth="1"/>
    <col min="9730" max="9730" width="25.7109375" style="1" bestFit="1" customWidth="1"/>
    <col min="9731" max="9731" width="11" style="1" bestFit="1" customWidth="1"/>
    <col min="9732" max="9984" width="11.42578125" style="1"/>
    <col min="9985" max="9985" width="8.140625" style="1" customWidth="1"/>
    <col min="9986" max="9986" width="25.7109375" style="1" bestFit="1" customWidth="1"/>
    <col min="9987" max="9987" width="11" style="1" bestFit="1" customWidth="1"/>
    <col min="9988" max="10240" width="11.42578125" style="1"/>
    <col min="10241" max="10241" width="8.140625" style="1" customWidth="1"/>
    <col min="10242" max="10242" width="25.7109375" style="1" bestFit="1" customWidth="1"/>
    <col min="10243" max="10243" width="11" style="1" bestFit="1" customWidth="1"/>
    <col min="10244" max="10496" width="11.42578125" style="1"/>
    <col min="10497" max="10497" width="8.140625" style="1" customWidth="1"/>
    <col min="10498" max="10498" width="25.7109375" style="1" bestFit="1" customWidth="1"/>
    <col min="10499" max="10499" width="11" style="1" bestFit="1" customWidth="1"/>
    <col min="10500" max="10752" width="11.42578125" style="1"/>
    <col min="10753" max="10753" width="8.140625" style="1" customWidth="1"/>
    <col min="10754" max="10754" width="25.7109375" style="1" bestFit="1" customWidth="1"/>
    <col min="10755" max="10755" width="11" style="1" bestFit="1" customWidth="1"/>
    <col min="10756" max="11008" width="11.42578125" style="1"/>
    <col min="11009" max="11009" width="8.140625" style="1" customWidth="1"/>
    <col min="11010" max="11010" width="25.7109375" style="1" bestFit="1" customWidth="1"/>
    <col min="11011" max="11011" width="11" style="1" bestFit="1" customWidth="1"/>
    <col min="11012" max="11264" width="11.42578125" style="1"/>
    <col min="11265" max="11265" width="8.140625" style="1" customWidth="1"/>
    <col min="11266" max="11266" width="25.7109375" style="1" bestFit="1" customWidth="1"/>
    <col min="11267" max="11267" width="11" style="1" bestFit="1" customWidth="1"/>
    <col min="11268" max="11520" width="11.42578125" style="1"/>
    <col min="11521" max="11521" width="8.140625" style="1" customWidth="1"/>
    <col min="11522" max="11522" width="25.7109375" style="1" bestFit="1" customWidth="1"/>
    <col min="11523" max="11523" width="11" style="1" bestFit="1" customWidth="1"/>
    <col min="11524" max="11776" width="11.42578125" style="1"/>
    <col min="11777" max="11777" width="8.140625" style="1" customWidth="1"/>
    <col min="11778" max="11778" width="25.7109375" style="1" bestFit="1" customWidth="1"/>
    <col min="11779" max="11779" width="11" style="1" bestFit="1" customWidth="1"/>
    <col min="11780" max="12032" width="11.42578125" style="1"/>
    <col min="12033" max="12033" width="8.140625" style="1" customWidth="1"/>
    <col min="12034" max="12034" width="25.7109375" style="1" bestFit="1" customWidth="1"/>
    <col min="12035" max="12035" width="11" style="1" bestFit="1" customWidth="1"/>
    <col min="12036" max="12288" width="11.42578125" style="1"/>
    <col min="12289" max="12289" width="8.140625" style="1" customWidth="1"/>
    <col min="12290" max="12290" width="25.7109375" style="1" bestFit="1" customWidth="1"/>
    <col min="12291" max="12291" width="11" style="1" bestFit="1" customWidth="1"/>
    <col min="12292" max="12544" width="11.42578125" style="1"/>
    <col min="12545" max="12545" width="8.140625" style="1" customWidth="1"/>
    <col min="12546" max="12546" width="25.7109375" style="1" bestFit="1" customWidth="1"/>
    <col min="12547" max="12547" width="11" style="1" bestFit="1" customWidth="1"/>
    <col min="12548" max="12800" width="11.42578125" style="1"/>
    <col min="12801" max="12801" width="8.140625" style="1" customWidth="1"/>
    <col min="12802" max="12802" width="25.7109375" style="1" bestFit="1" customWidth="1"/>
    <col min="12803" max="12803" width="11" style="1" bestFit="1" customWidth="1"/>
    <col min="12804" max="13056" width="11.42578125" style="1"/>
    <col min="13057" max="13057" width="8.140625" style="1" customWidth="1"/>
    <col min="13058" max="13058" width="25.7109375" style="1" bestFit="1" customWidth="1"/>
    <col min="13059" max="13059" width="11" style="1" bestFit="1" customWidth="1"/>
    <col min="13060" max="13312" width="11.42578125" style="1"/>
    <col min="13313" max="13313" width="8.140625" style="1" customWidth="1"/>
    <col min="13314" max="13314" width="25.7109375" style="1" bestFit="1" customWidth="1"/>
    <col min="13315" max="13315" width="11" style="1" bestFit="1" customWidth="1"/>
    <col min="13316" max="13568" width="11.42578125" style="1"/>
    <col min="13569" max="13569" width="8.140625" style="1" customWidth="1"/>
    <col min="13570" max="13570" width="25.7109375" style="1" bestFit="1" customWidth="1"/>
    <col min="13571" max="13571" width="11" style="1" bestFit="1" customWidth="1"/>
    <col min="13572" max="13824" width="11.42578125" style="1"/>
    <col min="13825" max="13825" width="8.140625" style="1" customWidth="1"/>
    <col min="13826" max="13826" width="25.7109375" style="1" bestFit="1" customWidth="1"/>
    <col min="13827" max="13827" width="11" style="1" bestFit="1" customWidth="1"/>
    <col min="13828" max="14080" width="11.42578125" style="1"/>
    <col min="14081" max="14081" width="8.140625" style="1" customWidth="1"/>
    <col min="14082" max="14082" width="25.7109375" style="1" bestFit="1" customWidth="1"/>
    <col min="14083" max="14083" width="11" style="1" bestFit="1" customWidth="1"/>
    <col min="14084" max="14336" width="11.42578125" style="1"/>
    <col min="14337" max="14337" width="8.140625" style="1" customWidth="1"/>
    <col min="14338" max="14338" width="25.7109375" style="1" bestFit="1" customWidth="1"/>
    <col min="14339" max="14339" width="11" style="1" bestFit="1" customWidth="1"/>
    <col min="14340" max="14592" width="11.42578125" style="1"/>
    <col min="14593" max="14593" width="8.140625" style="1" customWidth="1"/>
    <col min="14594" max="14594" width="25.7109375" style="1" bestFit="1" customWidth="1"/>
    <col min="14595" max="14595" width="11" style="1" bestFit="1" customWidth="1"/>
    <col min="14596" max="14848" width="11.42578125" style="1"/>
    <col min="14849" max="14849" width="8.140625" style="1" customWidth="1"/>
    <col min="14850" max="14850" width="25.7109375" style="1" bestFit="1" customWidth="1"/>
    <col min="14851" max="14851" width="11" style="1" bestFit="1" customWidth="1"/>
    <col min="14852" max="15104" width="11.42578125" style="1"/>
    <col min="15105" max="15105" width="8.140625" style="1" customWidth="1"/>
    <col min="15106" max="15106" width="25.7109375" style="1" bestFit="1" customWidth="1"/>
    <col min="15107" max="15107" width="11" style="1" bestFit="1" customWidth="1"/>
    <col min="15108" max="15360" width="11.42578125" style="1"/>
    <col min="15361" max="15361" width="8.140625" style="1" customWidth="1"/>
    <col min="15362" max="15362" width="25.7109375" style="1" bestFit="1" customWidth="1"/>
    <col min="15363" max="15363" width="11" style="1" bestFit="1" customWidth="1"/>
    <col min="15364" max="15616" width="11.42578125" style="1"/>
    <col min="15617" max="15617" width="8.140625" style="1" customWidth="1"/>
    <col min="15618" max="15618" width="25.7109375" style="1" bestFit="1" customWidth="1"/>
    <col min="15619" max="15619" width="11" style="1" bestFit="1" customWidth="1"/>
    <col min="15620" max="15872" width="11.42578125" style="1"/>
    <col min="15873" max="15873" width="8.140625" style="1" customWidth="1"/>
    <col min="15874" max="15874" width="25.7109375" style="1" bestFit="1" customWidth="1"/>
    <col min="15875" max="15875" width="11" style="1" bestFit="1" customWidth="1"/>
    <col min="15876" max="16128" width="11.42578125" style="1"/>
    <col min="16129" max="16129" width="8.140625" style="1" customWidth="1"/>
    <col min="16130" max="16130" width="25.7109375" style="1" bestFit="1" customWidth="1"/>
    <col min="16131" max="16131" width="11" style="1" bestFit="1" customWidth="1"/>
    <col min="16132" max="16384" width="11.42578125" style="1"/>
  </cols>
  <sheetData>
    <row r="1" spans="1:43" x14ac:dyDescent="0.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43" x14ac:dyDescent="0.2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43" x14ac:dyDescent="0.2">
      <c r="A3" s="11">
        <v>2015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</row>
    <row r="4" spans="1:43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</row>
    <row r="11" spans="1:43" x14ac:dyDescent="0.2">
      <c r="B11" s="2"/>
      <c r="C11" s="3">
        <v>41974</v>
      </c>
      <c r="D11" s="4" t="s">
        <v>16</v>
      </c>
      <c r="E11" s="4" t="s">
        <v>17</v>
      </c>
      <c r="F11" s="4" t="s">
        <v>18</v>
      </c>
      <c r="G11" s="4" t="s">
        <v>2</v>
      </c>
      <c r="H11" s="5" t="s">
        <v>19</v>
      </c>
      <c r="I11" s="6" t="s">
        <v>20</v>
      </c>
      <c r="J11" s="5" t="s">
        <v>3</v>
      </c>
      <c r="K11" s="5" t="s">
        <v>4</v>
      </c>
      <c r="L11" s="5" t="s">
        <v>24</v>
      </c>
      <c r="M11" s="5" t="s">
        <v>21</v>
      </c>
      <c r="N11" s="5" t="s">
        <v>22</v>
      </c>
      <c r="O11" s="5" t="s">
        <v>23</v>
      </c>
    </row>
    <row r="12" spans="1:43" ht="15" x14ac:dyDescent="0.25">
      <c r="A12" s="1">
        <v>210</v>
      </c>
      <c r="B12" s="1" t="s">
        <v>5</v>
      </c>
      <c r="C12" s="10">
        <v>99741.119999999995</v>
      </c>
      <c r="D12" s="7">
        <v>14761.76</v>
      </c>
      <c r="E12" s="7">
        <v>14761.76</v>
      </c>
      <c r="F12" s="7">
        <v>14761.76</v>
      </c>
      <c r="G12" s="7">
        <v>14761.76</v>
      </c>
      <c r="H12" s="7">
        <v>14761.76</v>
      </c>
      <c r="I12" s="7">
        <v>14761.76</v>
      </c>
      <c r="J12" s="13">
        <v>14761.76</v>
      </c>
      <c r="K12" s="7">
        <v>14761.76</v>
      </c>
      <c r="L12" s="7">
        <v>68661.740000000005</v>
      </c>
      <c r="M12" s="7">
        <v>68661.740000000005</v>
      </c>
      <c r="N12" s="7">
        <v>50695.08</v>
      </c>
      <c r="O12" s="13">
        <v>41711.75</v>
      </c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</row>
    <row r="13" spans="1:43" x14ac:dyDescent="0.2">
      <c r="A13" s="1">
        <v>211</v>
      </c>
      <c r="B13" s="1" t="s">
        <v>6</v>
      </c>
      <c r="D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</row>
    <row r="14" spans="1:43" x14ac:dyDescent="0.2">
      <c r="A14" s="1">
        <v>212</v>
      </c>
      <c r="B14" s="1" t="s">
        <v>7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</row>
    <row r="15" spans="1:43" ht="15" x14ac:dyDescent="0.25">
      <c r="A15" s="1">
        <v>221</v>
      </c>
      <c r="B15" s="1" t="s">
        <v>8</v>
      </c>
      <c r="C15" s="10">
        <v>215000</v>
      </c>
      <c r="D15" s="13">
        <v>90000</v>
      </c>
      <c r="E15" s="7">
        <v>35000</v>
      </c>
      <c r="F15" s="7">
        <v>25000</v>
      </c>
      <c r="G15" s="7">
        <v>55000</v>
      </c>
      <c r="H15" s="7">
        <v>30000</v>
      </c>
      <c r="I15" s="7">
        <v>15000</v>
      </c>
      <c r="J15" s="13">
        <v>5000</v>
      </c>
      <c r="K15" s="7">
        <v>15000</v>
      </c>
      <c r="L15" s="13">
        <v>5000</v>
      </c>
      <c r="M15" s="7">
        <v>25000</v>
      </c>
      <c r="N15" s="7">
        <v>55000</v>
      </c>
      <c r="O15" s="13">
        <v>50000</v>
      </c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</row>
    <row r="16" spans="1:43" ht="15" x14ac:dyDescent="0.25">
      <c r="A16" s="1">
        <v>225</v>
      </c>
      <c r="B16" s="1" t="s">
        <v>9</v>
      </c>
      <c r="C16" s="10">
        <v>1739081.92</v>
      </c>
      <c r="D16" s="13">
        <v>934215.92</v>
      </c>
      <c r="E16" s="13">
        <v>1437149.82</v>
      </c>
      <c r="F16" s="13">
        <v>1326649.82</v>
      </c>
      <c r="G16" s="13">
        <v>429687.82</v>
      </c>
      <c r="H16" s="13">
        <v>826438.3</v>
      </c>
      <c r="I16" s="13">
        <v>773302.09</v>
      </c>
      <c r="J16" s="13">
        <v>925064.22</v>
      </c>
      <c r="K16" s="7">
        <v>1158523.82</v>
      </c>
      <c r="L16" s="13">
        <v>266163.96999999997</v>
      </c>
      <c r="M16" s="13">
        <v>172938.83</v>
      </c>
      <c r="N16" s="13">
        <v>659438.82999999996</v>
      </c>
      <c r="O16" s="13">
        <v>796712.73</v>
      </c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</row>
    <row r="17" spans="1:43" ht="15" x14ac:dyDescent="0.25">
      <c r="A17" s="1">
        <v>253</v>
      </c>
      <c r="B17" s="1" t="s">
        <v>15</v>
      </c>
      <c r="C17" s="10">
        <v>49658.82</v>
      </c>
      <c r="D17" s="13">
        <v>49658.82</v>
      </c>
      <c r="E17" s="13">
        <v>49658.82</v>
      </c>
      <c r="F17" s="13">
        <v>49658.82</v>
      </c>
      <c r="G17" s="13">
        <v>49658.82</v>
      </c>
      <c r="H17" s="13">
        <v>52796.45</v>
      </c>
      <c r="I17" s="13">
        <v>55415.44</v>
      </c>
      <c r="J17" s="13">
        <v>59845.5</v>
      </c>
      <c r="K17" s="13">
        <v>46028.88</v>
      </c>
      <c r="L17" s="13">
        <v>46900.68</v>
      </c>
      <c r="M17" s="13">
        <v>52847.1</v>
      </c>
      <c r="N17" s="13">
        <v>50569.69</v>
      </c>
      <c r="O17" s="13">
        <v>40456.5</v>
      </c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</row>
    <row r="18" spans="1:43" x14ac:dyDescent="0.2">
      <c r="A18" s="1" t="s">
        <v>10</v>
      </c>
      <c r="B18" s="1" t="s">
        <v>11</v>
      </c>
      <c r="C18" s="7"/>
      <c r="D18" s="7"/>
      <c r="E18" s="7"/>
      <c r="F18" s="7"/>
      <c r="G18" s="7"/>
      <c r="H18" s="13">
        <v>2726.88</v>
      </c>
      <c r="I18" s="13">
        <v>2726.88</v>
      </c>
      <c r="J18" s="13">
        <v>87595.69</v>
      </c>
      <c r="K18" s="13">
        <v>87595.69</v>
      </c>
      <c r="L18" s="13">
        <v>2726.88</v>
      </c>
      <c r="M18" s="13">
        <v>60706.61</v>
      </c>
      <c r="N18" s="13">
        <v>63228.81</v>
      </c>
      <c r="O18" s="13">
        <v>5249.08</v>
      </c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</row>
    <row r="19" spans="1:43" ht="13.5" thickBot="1" x14ac:dyDescent="0.25">
      <c r="B19" s="1" t="s">
        <v>12</v>
      </c>
      <c r="C19" s="8">
        <f>SUM(C12:C18)</f>
        <v>2103481.86</v>
      </c>
      <c r="D19" s="8">
        <f t="shared" ref="D19:O19" si="0">SUM(D12:D18)</f>
        <v>1088636.5</v>
      </c>
      <c r="E19" s="8">
        <f t="shared" si="0"/>
        <v>1536570.4000000001</v>
      </c>
      <c r="F19" s="8">
        <f t="shared" si="0"/>
        <v>1416070.4000000001</v>
      </c>
      <c r="G19" s="8">
        <f t="shared" si="0"/>
        <v>549108.4</v>
      </c>
      <c r="H19" s="8">
        <f t="shared" si="0"/>
        <v>926723.39</v>
      </c>
      <c r="I19" s="8">
        <f t="shared" si="0"/>
        <v>861206.17</v>
      </c>
      <c r="J19" s="8">
        <f t="shared" si="0"/>
        <v>1092267.17</v>
      </c>
      <c r="K19" s="8">
        <f t="shared" si="0"/>
        <v>1321910.1499999999</v>
      </c>
      <c r="L19" s="8">
        <f t="shared" si="0"/>
        <v>389453.26999999996</v>
      </c>
      <c r="M19" s="8">
        <f t="shared" si="0"/>
        <v>380154.27999999997</v>
      </c>
      <c r="N19" s="8">
        <f t="shared" si="0"/>
        <v>878932.40999999992</v>
      </c>
      <c r="O19" s="8">
        <f t="shared" si="0"/>
        <v>934130.05999999994</v>
      </c>
      <c r="P19" s="9">
        <f>SUM(C19:O19)</f>
        <v>13478644.460000001</v>
      </c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</row>
    <row r="20" spans="1:43" ht="13.5" thickTop="1" x14ac:dyDescent="0.2"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</row>
    <row r="21" spans="1:43" x14ac:dyDescent="0.2"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</row>
    <row r="22" spans="1:43" x14ac:dyDescent="0.2"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</row>
    <row r="23" spans="1:43" x14ac:dyDescent="0.2">
      <c r="B23" s="1" t="s">
        <v>13</v>
      </c>
      <c r="C23" s="7">
        <f>C19-C21</f>
        <v>2103481.86</v>
      </c>
      <c r="D23" s="7">
        <f t="shared" ref="D23:O23" si="1">D19-D21</f>
        <v>1088636.5</v>
      </c>
      <c r="E23" s="7">
        <f t="shared" si="1"/>
        <v>1536570.4000000001</v>
      </c>
      <c r="F23" s="7">
        <f t="shared" si="1"/>
        <v>1416070.4000000001</v>
      </c>
      <c r="G23" s="7">
        <f t="shared" si="1"/>
        <v>549108.4</v>
      </c>
      <c r="H23" s="7">
        <f t="shared" si="1"/>
        <v>926723.39</v>
      </c>
      <c r="I23" s="7">
        <f t="shared" si="1"/>
        <v>861206.17</v>
      </c>
      <c r="J23" s="7">
        <f t="shared" si="1"/>
        <v>1092267.17</v>
      </c>
      <c r="K23" s="7">
        <f t="shared" si="1"/>
        <v>1321910.1499999999</v>
      </c>
      <c r="L23" s="7">
        <f t="shared" si="1"/>
        <v>389453.26999999996</v>
      </c>
      <c r="M23" s="7">
        <f t="shared" si="1"/>
        <v>380154.27999999997</v>
      </c>
      <c r="N23" s="7">
        <f t="shared" si="1"/>
        <v>878932.40999999992</v>
      </c>
      <c r="O23" s="7">
        <f t="shared" si="1"/>
        <v>934130.05999999994</v>
      </c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</row>
    <row r="24" spans="1:43" x14ac:dyDescent="0.2">
      <c r="B24" s="1" t="s">
        <v>14</v>
      </c>
      <c r="C24" s="7">
        <f>C23/1.16</f>
        <v>1813346.4310344828</v>
      </c>
      <c r="D24" s="7">
        <f t="shared" ref="D24:O24" si="2">D23/1.16</f>
        <v>938479.74137931038</v>
      </c>
      <c r="E24" s="7">
        <f t="shared" si="2"/>
        <v>1324629.6551724139</v>
      </c>
      <c r="F24" s="7">
        <f t="shared" si="2"/>
        <v>1220750.3448275863</v>
      </c>
      <c r="G24" s="7">
        <f t="shared" si="2"/>
        <v>473369.31034482765</v>
      </c>
      <c r="H24" s="7">
        <f t="shared" si="2"/>
        <v>798899.47413793113</v>
      </c>
      <c r="I24" s="7">
        <f t="shared" si="2"/>
        <v>742419.11206896557</v>
      </c>
      <c r="J24" s="7">
        <f t="shared" si="2"/>
        <v>941609.62931034481</v>
      </c>
      <c r="K24" s="7">
        <f t="shared" si="2"/>
        <v>1139577.7155172413</v>
      </c>
      <c r="L24" s="7">
        <f t="shared" si="2"/>
        <v>335735.5775862069</v>
      </c>
      <c r="M24" s="7">
        <f t="shared" si="2"/>
        <v>327719.20689655171</v>
      </c>
      <c r="N24" s="7">
        <f t="shared" si="2"/>
        <v>757700.35344827583</v>
      </c>
      <c r="O24" s="7">
        <f t="shared" si="2"/>
        <v>805284.53448275861</v>
      </c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</row>
    <row r="25" spans="1:43" x14ac:dyDescent="0.2"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</row>
    <row r="26" spans="1:43" x14ac:dyDescent="0.2"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</row>
    <row r="27" spans="1:43" x14ac:dyDescent="0.2"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</row>
    <row r="28" spans="1:43" x14ac:dyDescent="0.2"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</row>
    <row r="29" spans="1:43" x14ac:dyDescent="0.2"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</row>
    <row r="30" spans="1:43" x14ac:dyDescent="0.2"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</row>
    <row r="31" spans="1:43" x14ac:dyDescent="0.2"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</row>
    <row r="32" spans="1:43" x14ac:dyDescent="0.2"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</row>
    <row r="33" spans="3:43" x14ac:dyDescent="0.2">
      <c r="C33" s="7"/>
      <c r="D33" s="7"/>
      <c r="E33" s="7"/>
      <c r="F33" s="13"/>
      <c r="G33" s="7"/>
      <c r="H33" s="7"/>
      <c r="J33" s="7"/>
      <c r="K33" s="7"/>
      <c r="L33" s="7"/>
      <c r="M33" s="13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</row>
    <row r="34" spans="3:43" x14ac:dyDescent="0.2">
      <c r="C34" s="7"/>
      <c r="D34" s="7"/>
      <c r="E34" s="7"/>
      <c r="F34" s="13"/>
      <c r="G34" s="7"/>
      <c r="H34" s="7"/>
      <c r="I34" s="7"/>
      <c r="J34" s="7"/>
      <c r="K34" s="7"/>
      <c r="L34" s="7"/>
      <c r="M34" s="7"/>
      <c r="N34" s="7"/>
      <c r="O34" s="7"/>
    </row>
    <row r="35" spans="3:43" x14ac:dyDescent="0.2">
      <c r="C35" s="7"/>
      <c r="D35" s="7"/>
      <c r="E35" s="7"/>
      <c r="F35" s="7"/>
      <c r="G35" s="7"/>
      <c r="J35" s="7"/>
      <c r="K35" s="7"/>
      <c r="L35" s="7"/>
      <c r="M35" s="7"/>
      <c r="N35" s="7"/>
      <c r="O35" s="7"/>
    </row>
    <row r="36" spans="3:43" x14ac:dyDescent="0.2">
      <c r="C36" s="7"/>
      <c r="D36" s="7"/>
      <c r="E36" s="7"/>
      <c r="F36" s="13"/>
      <c r="G36" s="13"/>
      <c r="H36" s="7"/>
      <c r="J36" s="7"/>
      <c r="K36" s="7"/>
      <c r="L36" s="7"/>
      <c r="M36" s="7"/>
      <c r="N36" s="7"/>
      <c r="O36" s="7"/>
    </row>
    <row r="37" spans="3:43" x14ac:dyDescent="0.2">
      <c r="C37" s="7"/>
      <c r="D37" s="7"/>
      <c r="E37" s="7"/>
      <c r="F37" s="13"/>
      <c r="G37" s="7"/>
      <c r="H37" s="7"/>
      <c r="I37" s="7"/>
      <c r="J37" s="7"/>
      <c r="K37" s="13"/>
      <c r="L37" s="7"/>
      <c r="M37" s="13"/>
      <c r="O37" s="7"/>
    </row>
    <row r="38" spans="3:43" x14ac:dyDescent="0.2">
      <c r="C38" s="7"/>
      <c r="D38" s="7"/>
      <c r="E38" s="7"/>
      <c r="F38" s="13"/>
      <c r="G38" s="7"/>
      <c r="H38" s="13"/>
      <c r="I38" s="13"/>
      <c r="J38" s="7"/>
      <c r="K38" s="7"/>
      <c r="L38" s="7"/>
      <c r="M38" s="7"/>
      <c r="N38" s="7"/>
      <c r="O38" s="7"/>
      <c r="P38" s="13"/>
    </row>
    <row r="39" spans="3:43" x14ac:dyDescent="0.2">
      <c r="C39" s="7"/>
      <c r="D39" s="7"/>
      <c r="E39" s="7"/>
      <c r="F39" s="7"/>
      <c r="G39" s="13"/>
      <c r="H39" s="7"/>
      <c r="I39" s="7"/>
      <c r="J39" s="7"/>
      <c r="K39" s="7"/>
      <c r="L39" s="7"/>
      <c r="M39" s="7"/>
      <c r="N39" s="7"/>
      <c r="O39" s="7"/>
      <c r="P39" s="13"/>
    </row>
    <row r="40" spans="3:43" x14ac:dyDescent="0.2">
      <c r="C40" s="7"/>
      <c r="D40" s="7"/>
      <c r="E40" s="7"/>
      <c r="F40" s="7"/>
      <c r="G40" s="7"/>
      <c r="H40" s="7"/>
      <c r="J40" s="7"/>
      <c r="K40" s="7"/>
      <c r="L40" s="7"/>
      <c r="M40" s="7"/>
      <c r="N40" s="7"/>
      <c r="O40" s="7"/>
    </row>
    <row r="41" spans="3:43" x14ac:dyDescent="0.2">
      <c r="C41" s="13"/>
      <c r="D41" s="13"/>
      <c r="E41" s="13"/>
      <c r="F41" s="13"/>
      <c r="G41" s="13"/>
      <c r="H41" s="13"/>
      <c r="I41" s="13"/>
      <c r="J41" s="13"/>
      <c r="L41" s="13"/>
      <c r="M41" s="13"/>
      <c r="N41" s="13"/>
      <c r="O41" s="13"/>
    </row>
    <row r="42" spans="3:43" x14ac:dyDescent="0.2">
      <c r="C42" s="13"/>
      <c r="D42" s="13"/>
      <c r="E42" s="13"/>
      <c r="F42" s="13"/>
      <c r="G42" s="13"/>
      <c r="H42" s="13"/>
      <c r="I42" s="13"/>
      <c r="J42" s="13"/>
      <c r="K42" s="13"/>
      <c r="L42" s="13"/>
      <c r="N42" s="13"/>
      <c r="P42" s="13"/>
    </row>
    <row r="43" spans="3:43" x14ac:dyDescent="0.2">
      <c r="C43" s="13"/>
      <c r="E43" s="13"/>
      <c r="F43" s="13"/>
      <c r="G43" s="13"/>
      <c r="H43" s="13"/>
      <c r="I43" s="13"/>
      <c r="J43" s="13"/>
      <c r="M43" s="13"/>
      <c r="P43" s="13"/>
    </row>
    <row r="44" spans="3:43" x14ac:dyDescent="0.2">
      <c r="C44" s="13"/>
      <c r="D44" s="13"/>
      <c r="E44" s="13"/>
      <c r="F44" s="13"/>
      <c r="G44" s="13"/>
      <c r="H44" s="13"/>
      <c r="I44" s="13"/>
      <c r="K44" s="13"/>
      <c r="L44" s="13"/>
      <c r="M44" s="13"/>
      <c r="O44" s="13"/>
    </row>
    <row r="45" spans="3:43" x14ac:dyDescent="0.2"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P45" s="13"/>
    </row>
    <row r="46" spans="3:43" x14ac:dyDescent="0.2"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O46" s="13"/>
    </row>
    <row r="47" spans="3:43" x14ac:dyDescent="0.2"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O47" s="13"/>
    </row>
    <row r="48" spans="3:43" x14ac:dyDescent="0.2">
      <c r="C48" s="13"/>
      <c r="D48" s="13"/>
      <c r="E48" s="13"/>
      <c r="F48" s="13"/>
      <c r="G48" s="13"/>
      <c r="H48" s="13"/>
      <c r="I48" s="13"/>
      <c r="J48" s="13"/>
      <c r="K48" s="13"/>
      <c r="L48" s="13"/>
      <c r="N48" s="13"/>
      <c r="P48" s="13"/>
    </row>
    <row r="49" spans="3:16" x14ac:dyDescent="0.2">
      <c r="C49" s="13"/>
      <c r="D49" s="13"/>
      <c r="E49" s="13"/>
      <c r="F49" s="13"/>
      <c r="G49" s="13"/>
      <c r="H49" s="13"/>
      <c r="I49" s="13"/>
      <c r="J49" s="13"/>
      <c r="K49" s="13"/>
      <c r="M49" s="13"/>
      <c r="N49" s="13"/>
      <c r="P49" s="13"/>
    </row>
    <row r="50" spans="3:16" x14ac:dyDescent="0.2"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</row>
    <row r="51" spans="3:16" x14ac:dyDescent="0.2">
      <c r="C51" s="13"/>
      <c r="D51" s="13"/>
      <c r="E51" s="13"/>
      <c r="F51" s="13"/>
      <c r="G51" s="13"/>
      <c r="H51" s="13"/>
      <c r="I51" s="13"/>
      <c r="J51" s="13"/>
      <c r="K51" s="13"/>
      <c r="M51" s="13"/>
      <c r="N51" s="13"/>
      <c r="O51" s="13"/>
    </row>
    <row r="52" spans="3:16" x14ac:dyDescent="0.2">
      <c r="C52" s="13"/>
      <c r="D52" s="13"/>
      <c r="E52" s="13"/>
      <c r="F52" s="13"/>
      <c r="G52" s="13"/>
      <c r="H52" s="13"/>
      <c r="I52" s="13"/>
      <c r="J52" s="13"/>
      <c r="K52" s="13"/>
      <c r="M52" s="13"/>
      <c r="N52" s="13"/>
      <c r="P52" s="13"/>
    </row>
    <row r="53" spans="3:16" x14ac:dyDescent="0.2"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</row>
    <row r="54" spans="3:16" x14ac:dyDescent="0.2"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</row>
    <row r="55" spans="3:16" x14ac:dyDescent="0.2"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P55" s="13"/>
    </row>
    <row r="56" spans="3:16" x14ac:dyDescent="0.2"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P56" s="13"/>
    </row>
    <row r="57" spans="3:16" x14ac:dyDescent="0.2"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</row>
    <row r="58" spans="3:16" x14ac:dyDescent="0.2">
      <c r="C58" s="13"/>
      <c r="D58" s="13"/>
      <c r="E58" s="13"/>
      <c r="F58" s="13"/>
      <c r="G58" s="13"/>
      <c r="H58" s="13"/>
      <c r="I58" s="13"/>
      <c r="J58" s="13"/>
      <c r="K58" s="13"/>
      <c r="L58" s="13"/>
      <c r="N58" s="13"/>
      <c r="O58" s="13"/>
      <c r="P58" s="13"/>
    </row>
    <row r="59" spans="3:16" x14ac:dyDescent="0.2">
      <c r="C59" s="13"/>
      <c r="D59" s="13"/>
      <c r="E59" s="13"/>
      <c r="F59" s="13"/>
      <c r="G59" s="13"/>
      <c r="H59" s="13"/>
      <c r="I59" s="13"/>
      <c r="J59" s="13"/>
      <c r="K59" s="13"/>
      <c r="M59" s="13"/>
      <c r="N59" s="13"/>
      <c r="P59" s="13"/>
    </row>
    <row r="60" spans="3:16" x14ac:dyDescent="0.2">
      <c r="C60" s="13"/>
      <c r="D60" s="13"/>
      <c r="E60" s="13"/>
      <c r="F60" s="13"/>
      <c r="G60" s="13"/>
      <c r="H60" s="13"/>
      <c r="I60" s="13"/>
      <c r="J60" s="13"/>
      <c r="K60" s="13"/>
      <c r="N60" s="13"/>
      <c r="O60" s="13"/>
    </row>
    <row r="61" spans="3:16" x14ac:dyDescent="0.2"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P61" s="13"/>
    </row>
    <row r="62" spans="3:16" x14ac:dyDescent="0.2"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</row>
    <row r="63" spans="3:16" x14ac:dyDescent="0.2">
      <c r="C63" s="13"/>
      <c r="D63" s="13"/>
      <c r="E63" s="13"/>
      <c r="F63" s="13"/>
      <c r="G63" s="13"/>
      <c r="I63" s="13"/>
      <c r="J63" s="13"/>
      <c r="K63" s="13"/>
      <c r="L63" s="13"/>
      <c r="M63" s="13"/>
      <c r="N63" s="13"/>
      <c r="O63" s="13"/>
    </row>
    <row r="64" spans="3:16" x14ac:dyDescent="0.2">
      <c r="C64" s="13"/>
      <c r="D64" s="13"/>
      <c r="E64" s="13"/>
      <c r="F64" s="13"/>
      <c r="G64" s="13"/>
      <c r="H64" s="13"/>
      <c r="I64" s="13"/>
      <c r="J64" s="13"/>
      <c r="M64" s="13"/>
      <c r="N64" s="13"/>
      <c r="O64" s="13"/>
      <c r="P64" s="13"/>
    </row>
    <row r="65" spans="3:16" x14ac:dyDescent="0.2"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</row>
    <row r="66" spans="3:16" x14ac:dyDescent="0.2"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</row>
    <row r="67" spans="3:16" x14ac:dyDescent="0.2">
      <c r="C67" s="13"/>
      <c r="D67" s="13"/>
      <c r="E67" s="13"/>
      <c r="F67" s="13"/>
      <c r="G67" s="13"/>
      <c r="H67" s="13"/>
      <c r="I67" s="13"/>
      <c r="K67" s="13"/>
      <c r="M67" s="13"/>
      <c r="N67" s="13"/>
      <c r="O67" s="13"/>
      <c r="P67" s="13"/>
    </row>
    <row r="68" spans="3:16" x14ac:dyDescent="0.2"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</row>
    <row r="69" spans="3:16" x14ac:dyDescent="0.2"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</row>
    <row r="70" spans="3:16" x14ac:dyDescent="0.2"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P70" s="13"/>
    </row>
    <row r="71" spans="3:16" x14ac:dyDescent="0.2">
      <c r="C71" s="13"/>
      <c r="D71" s="13"/>
      <c r="E71" s="13"/>
      <c r="F71" s="13"/>
      <c r="G71" s="13"/>
      <c r="H71" s="13"/>
      <c r="I71" s="13"/>
      <c r="K71" s="13"/>
      <c r="L71" s="13"/>
      <c r="M71" s="13"/>
      <c r="N71" s="13"/>
      <c r="P71" s="13"/>
    </row>
    <row r="72" spans="3:16" x14ac:dyDescent="0.2"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</row>
    <row r="73" spans="3:16" x14ac:dyDescent="0.2">
      <c r="C73" s="13"/>
      <c r="D73" s="13"/>
      <c r="E73" s="13"/>
      <c r="F73" s="13"/>
      <c r="G73" s="13"/>
      <c r="H73" s="13"/>
      <c r="I73" s="13"/>
      <c r="J73" s="13"/>
      <c r="K73" s="13"/>
      <c r="M73" s="13"/>
      <c r="N73" s="13"/>
      <c r="O73" s="13"/>
      <c r="P73" s="13"/>
    </row>
    <row r="74" spans="3:16" x14ac:dyDescent="0.2">
      <c r="D74" s="13"/>
      <c r="E74" s="13"/>
      <c r="F74" s="13"/>
      <c r="G74" s="13"/>
      <c r="H74" s="13"/>
      <c r="I74" s="13"/>
      <c r="K74" s="13"/>
      <c r="L74" s="13"/>
      <c r="M74" s="13"/>
      <c r="N74" s="13"/>
      <c r="O74" s="13"/>
      <c r="P74" s="13"/>
    </row>
    <row r="75" spans="3:16" x14ac:dyDescent="0.2"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P75" s="13"/>
    </row>
    <row r="76" spans="3:16" x14ac:dyDescent="0.2">
      <c r="C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</row>
    <row r="77" spans="3:16" x14ac:dyDescent="0.2">
      <c r="C77" s="13"/>
      <c r="D77" s="13"/>
      <c r="E77" s="13"/>
      <c r="F77" s="13"/>
      <c r="G77" s="13"/>
      <c r="H77" s="13"/>
      <c r="I77" s="13"/>
      <c r="K77" s="13"/>
      <c r="M77" s="13"/>
      <c r="P77" s="13"/>
    </row>
    <row r="78" spans="3:16" x14ac:dyDescent="0.2"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3:16" x14ac:dyDescent="0.2">
      <c r="C79" s="13"/>
      <c r="D79" s="13"/>
      <c r="E79" s="13"/>
      <c r="F79" s="13"/>
      <c r="G79" s="13"/>
      <c r="H79" s="13"/>
      <c r="J79" s="13"/>
      <c r="K79" s="13"/>
      <c r="L79" s="13"/>
      <c r="M79" s="13"/>
      <c r="N79" s="13"/>
      <c r="P79" s="13"/>
    </row>
    <row r="80" spans="3:16" x14ac:dyDescent="0.2">
      <c r="C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P80" s="13"/>
    </row>
    <row r="81" spans="3:16" x14ac:dyDescent="0.2">
      <c r="C81" s="13"/>
      <c r="D81" s="13"/>
      <c r="E81" s="13"/>
      <c r="F81" s="13"/>
      <c r="G81" s="13"/>
      <c r="H81" s="13"/>
      <c r="I81" s="13"/>
      <c r="J81" s="13"/>
      <c r="K81" s="13"/>
    </row>
    <row r="82" spans="3:16" x14ac:dyDescent="0.2">
      <c r="C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</row>
    <row r="83" spans="3:16" x14ac:dyDescent="0.2">
      <c r="C83" s="13"/>
      <c r="D83" s="13"/>
      <c r="E83" s="13"/>
      <c r="F83" s="13"/>
      <c r="G83" s="13"/>
      <c r="H83" s="13"/>
      <c r="I83" s="13"/>
      <c r="J83" s="13"/>
      <c r="K83" s="13"/>
      <c r="M83" s="13"/>
      <c r="N83" s="13"/>
      <c r="O83" s="13"/>
      <c r="P83" s="13"/>
    </row>
    <row r="84" spans="3:16" x14ac:dyDescent="0.2">
      <c r="D84" s="13"/>
      <c r="E84" s="13"/>
      <c r="F84" s="13"/>
      <c r="G84" s="13"/>
      <c r="H84" s="13"/>
      <c r="I84" s="13"/>
      <c r="J84" s="13"/>
      <c r="K84" s="13"/>
      <c r="M84" s="13"/>
      <c r="N84" s="13"/>
      <c r="P84" s="13"/>
    </row>
    <row r="85" spans="3:16" x14ac:dyDescent="0.2">
      <c r="C85" s="13"/>
      <c r="D85" s="13"/>
      <c r="E85" s="13"/>
      <c r="F85" s="13"/>
      <c r="H85" s="13"/>
      <c r="I85" s="13"/>
      <c r="K85" s="13"/>
      <c r="L85" s="13"/>
    </row>
    <row r="86" spans="3:16" x14ac:dyDescent="0.2">
      <c r="C86" s="13"/>
      <c r="D86" s="13"/>
      <c r="E86" s="13"/>
      <c r="F86" s="13"/>
      <c r="H86" s="13"/>
      <c r="J86" s="13"/>
      <c r="K86" s="13"/>
      <c r="L86" s="13"/>
      <c r="M86" s="13"/>
      <c r="N86" s="13"/>
      <c r="O86" s="13"/>
    </row>
    <row r="87" spans="3:16" x14ac:dyDescent="0.2">
      <c r="C87" s="13"/>
      <c r="D87" s="13"/>
      <c r="E87" s="13"/>
      <c r="F87" s="13"/>
      <c r="G87" s="13"/>
      <c r="J87" s="13"/>
      <c r="K87" s="13"/>
      <c r="L87" s="13"/>
      <c r="M87" s="13"/>
      <c r="N87" s="13"/>
      <c r="P87" s="13"/>
    </row>
    <row r="88" spans="3:16" x14ac:dyDescent="0.2"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</row>
    <row r="89" spans="3:16" x14ac:dyDescent="0.2">
      <c r="F89" s="13"/>
      <c r="G89" s="13"/>
      <c r="H89" s="13"/>
      <c r="I89" s="13"/>
      <c r="J89" s="13"/>
      <c r="K89" s="13"/>
    </row>
    <row r="90" spans="3:16" x14ac:dyDescent="0.2">
      <c r="C90" s="13"/>
      <c r="D90" s="13"/>
      <c r="E90" s="13"/>
      <c r="F90" s="13"/>
      <c r="G90" s="13"/>
      <c r="H90" s="13"/>
      <c r="I90" s="13"/>
      <c r="K90" s="13"/>
      <c r="M90" s="13"/>
      <c r="N90" s="13"/>
      <c r="O90" s="13"/>
      <c r="P90" s="13"/>
    </row>
    <row r="91" spans="3:16" x14ac:dyDescent="0.2">
      <c r="C91" s="13"/>
      <c r="D91" s="13"/>
      <c r="F91" s="13"/>
      <c r="H91" s="13"/>
      <c r="J91" s="13"/>
      <c r="K91" s="13"/>
      <c r="L91" s="13"/>
      <c r="M91" s="13"/>
      <c r="P91" s="13"/>
    </row>
    <row r="92" spans="3:16" x14ac:dyDescent="0.2">
      <c r="C92" s="13"/>
      <c r="D92" s="13"/>
      <c r="F92" s="13"/>
      <c r="M92" s="13"/>
      <c r="P92" s="13"/>
    </row>
    <row r="93" spans="3:16" x14ac:dyDescent="0.2">
      <c r="H93" s="13"/>
      <c r="I93" s="13"/>
      <c r="J93" s="13"/>
      <c r="K93" s="13"/>
      <c r="M93" s="13"/>
      <c r="N93" s="13"/>
      <c r="O93" s="13"/>
    </row>
    <row r="94" spans="3:16" x14ac:dyDescent="0.2">
      <c r="C94" s="13"/>
      <c r="E94" s="13"/>
      <c r="F94" s="13"/>
    </row>
    <row r="95" spans="3:16" x14ac:dyDescent="0.2">
      <c r="C95" s="13"/>
      <c r="E95" s="13"/>
      <c r="F95" s="13"/>
      <c r="M95" s="13"/>
      <c r="N95" s="13"/>
      <c r="O95" s="13"/>
      <c r="P95" s="13"/>
    </row>
    <row r="97" spans="3:6" x14ac:dyDescent="0.2">
      <c r="C97" s="13"/>
      <c r="D97" s="13"/>
      <c r="E97" s="13"/>
      <c r="F97" s="13"/>
    </row>
    <row r="98" spans="3:6" x14ac:dyDescent="0.2">
      <c r="C98" s="13"/>
      <c r="D98" s="13"/>
      <c r="E98" s="13"/>
      <c r="F98" s="13"/>
    </row>
    <row r="99" spans="3:6" x14ac:dyDescent="0.2">
      <c r="C99" s="13"/>
      <c r="F99" s="13"/>
    </row>
    <row r="100" spans="3:6" x14ac:dyDescent="0.2">
      <c r="C100" s="13"/>
      <c r="F100" s="13"/>
    </row>
    <row r="101" spans="3:6" x14ac:dyDescent="0.2">
      <c r="C101" s="13"/>
      <c r="D101" s="13"/>
      <c r="E101" s="13"/>
      <c r="F101" s="13"/>
    </row>
    <row r="102" spans="3:6" x14ac:dyDescent="0.2">
      <c r="D102" s="13"/>
      <c r="E102" s="13"/>
    </row>
    <row r="104" spans="3:6" x14ac:dyDescent="0.2">
      <c r="C104" s="13"/>
      <c r="D104" s="13"/>
      <c r="E104" s="13"/>
    </row>
    <row r="105" spans="3:6" x14ac:dyDescent="0.2">
      <c r="C105" s="13"/>
      <c r="D105" s="13"/>
      <c r="E105" s="13"/>
    </row>
    <row r="107" spans="3:6" x14ac:dyDescent="0.2">
      <c r="C107" s="13"/>
      <c r="D107" s="13"/>
      <c r="E107" s="13"/>
      <c r="F107" s="13"/>
    </row>
    <row r="108" spans="3:6" x14ac:dyDescent="0.2">
      <c r="C108" s="13"/>
      <c r="D108" s="13"/>
      <c r="E108" s="13"/>
      <c r="F108" s="13"/>
    </row>
    <row r="109" spans="3:6" x14ac:dyDescent="0.2">
      <c r="C109" s="13"/>
      <c r="D109" s="13"/>
      <c r="F109" s="13"/>
    </row>
    <row r="111" spans="3:6" x14ac:dyDescent="0.2">
      <c r="C111" s="13"/>
    </row>
    <row r="112" spans="3:6" x14ac:dyDescent="0.2">
      <c r="C112" s="13"/>
      <c r="F112" s="13"/>
    </row>
    <row r="113" spans="3:6" x14ac:dyDescent="0.2">
      <c r="C113" s="13"/>
      <c r="F113" s="13"/>
    </row>
    <row r="115" spans="3:6" x14ac:dyDescent="0.2">
      <c r="C115" s="13"/>
      <c r="F115" s="13"/>
    </row>
    <row r="116" spans="3:6" x14ac:dyDescent="0.2">
      <c r="C116" s="13"/>
      <c r="F116" s="13"/>
    </row>
    <row r="117" spans="3:6" x14ac:dyDescent="0.2">
      <c r="C117" s="13"/>
      <c r="F117" s="13"/>
    </row>
    <row r="118" spans="3:6" x14ac:dyDescent="0.2">
      <c r="C118" s="13"/>
      <c r="F118" s="13"/>
    </row>
    <row r="120" spans="3:6" x14ac:dyDescent="0.2">
      <c r="C120" s="13"/>
      <c r="D120" s="13"/>
      <c r="E120" s="13"/>
      <c r="F120" s="13"/>
    </row>
  </sheetData>
  <mergeCells count="4">
    <mergeCell ref="A1:O1"/>
    <mergeCell ref="A2:O2"/>
    <mergeCell ref="A3:O3"/>
    <mergeCell ref="B4:O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0"/>
  <sheetViews>
    <sheetView topLeftCell="C122" workbookViewId="0">
      <selection activeCell="I136" sqref="I136"/>
    </sheetView>
  </sheetViews>
  <sheetFormatPr baseColWidth="10" defaultRowHeight="15" x14ac:dyDescent="0.25"/>
  <cols>
    <col min="2" max="2" width="33.140625" bestFit="1" customWidth="1"/>
    <col min="3" max="3" width="11.5703125" bestFit="1" customWidth="1"/>
    <col min="9" max="9" width="40.7109375" bestFit="1" customWidth="1"/>
    <col min="11" max="11" width="32.5703125" bestFit="1" customWidth="1"/>
    <col min="12" max="12" width="15" bestFit="1" customWidth="1"/>
  </cols>
  <sheetData>
    <row r="1" spans="1:13" x14ac:dyDescent="0.25">
      <c r="A1" s="14"/>
      <c r="B1" s="15" t="s">
        <v>50</v>
      </c>
      <c r="C1" s="15" t="s">
        <v>28</v>
      </c>
      <c r="D1" s="15" t="s">
        <v>29</v>
      </c>
      <c r="E1" s="15" t="s">
        <v>30</v>
      </c>
      <c r="F1" s="16" t="s">
        <v>31</v>
      </c>
      <c r="H1" s="14" t="s">
        <v>3</v>
      </c>
      <c r="I1" s="15"/>
      <c r="J1" s="15" t="s">
        <v>28</v>
      </c>
      <c r="K1" s="15" t="s">
        <v>69</v>
      </c>
      <c r="L1" s="15" t="s">
        <v>31</v>
      </c>
      <c r="M1" s="16"/>
    </row>
    <row r="2" spans="1:13" x14ac:dyDescent="0.25">
      <c r="A2" s="17" t="s">
        <v>33</v>
      </c>
      <c r="B2" s="18"/>
      <c r="C2" s="18"/>
      <c r="D2" s="18" t="s">
        <v>26</v>
      </c>
      <c r="E2" s="18" t="s">
        <v>35</v>
      </c>
      <c r="F2" s="19" t="s">
        <v>36</v>
      </c>
      <c r="H2" s="17" t="s">
        <v>25</v>
      </c>
      <c r="I2" s="18" t="s">
        <v>63</v>
      </c>
      <c r="J2" s="18" t="s">
        <v>34</v>
      </c>
      <c r="K2" s="18" t="s">
        <v>68</v>
      </c>
      <c r="L2" s="18" t="s">
        <v>25</v>
      </c>
      <c r="M2" s="19"/>
    </row>
    <row r="3" spans="1:13" x14ac:dyDescent="0.25">
      <c r="A3" s="17">
        <v>805</v>
      </c>
      <c r="B3" s="18" t="s">
        <v>37</v>
      </c>
      <c r="C3" s="18"/>
      <c r="D3" s="18"/>
      <c r="E3" s="18">
        <v>546.83000000000004</v>
      </c>
      <c r="F3" s="19">
        <v>-546.83000000000004</v>
      </c>
      <c r="H3" s="17">
        <v>805</v>
      </c>
      <c r="I3" s="18" t="s">
        <v>37</v>
      </c>
      <c r="J3" s="20">
        <v>-5247.42</v>
      </c>
      <c r="K3" s="20">
        <v>163569</v>
      </c>
      <c r="L3" s="20">
        <v>-168816.42</v>
      </c>
      <c r="M3" s="19"/>
    </row>
    <row r="4" spans="1:13" x14ac:dyDescent="0.25">
      <c r="A4" s="17" t="s">
        <v>38</v>
      </c>
      <c r="B4" s="18" t="s">
        <v>39</v>
      </c>
      <c r="C4" s="18"/>
      <c r="D4" s="18"/>
      <c r="E4" s="18">
        <v>546.83000000000004</v>
      </c>
      <c r="F4" s="19">
        <v>-546.83000000000004</v>
      </c>
      <c r="H4" s="17" t="s">
        <v>64</v>
      </c>
      <c r="I4" s="18" t="s">
        <v>65</v>
      </c>
      <c r="J4" s="20">
        <v>-4630.1400000000003</v>
      </c>
      <c r="K4" s="20">
        <v>163569</v>
      </c>
      <c r="L4" s="20">
        <v>-168199.14</v>
      </c>
      <c r="M4" s="19"/>
    </row>
    <row r="5" spans="1:13" x14ac:dyDescent="0.25">
      <c r="A5" s="17"/>
      <c r="B5" s="18"/>
      <c r="C5" s="18"/>
      <c r="D5" s="18"/>
      <c r="E5" s="18"/>
      <c r="F5" s="19"/>
      <c r="H5" s="17" t="s">
        <v>38</v>
      </c>
      <c r="I5" s="18" t="s">
        <v>39</v>
      </c>
      <c r="J5" s="18">
        <v>-617.28</v>
      </c>
      <c r="K5" s="18"/>
      <c r="L5" s="18">
        <v>-617.28</v>
      </c>
      <c r="M5" s="19"/>
    </row>
    <row r="6" spans="1:13" x14ac:dyDescent="0.25">
      <c r="A6" s="17">
        <v>810</v>
      </c>
      <c r="B6" s="18" t="s">
        <v>40</v>
      </c>
      <c r="C6" s="18"/>
      <c r="D6" s="18"/>
      <c r="E6" s="18">
        <v>56.41</v>
      </c>
      <c r="F6" s="19">
        <v>-56.41</v>
      </c>
      <c r="H6" s="17"/>
      <c r="I6" s="18"/>
      <c r="J6" s="18"/>
      <c r="K6" s="18"/>
      <c r="L6" s="18"/>
      <c r="M6" s="19"/>
    </row>
    <row r="7" spans="1:13" x14ac:dyDescent="0.25">
      <c r="A7" s="17" t="s">
        <v>41</v>
      </c>
      <c r="B7" s="18" t="s">
        <v>42</v>
      </c>
      <c r="C7" s="18"/>
      <c r="D7" s="18"/>
      <c r="E7" s="18">
        <v>56.41</v>
      </c>
      <c r="F7" s="19">
        <v>-56.41</v>
      </c>
      <c r="H7" s="17">
        <v>809</v>
      </c>
      <c r="I7" s="18" t="s">
        <v>70</v>
      </c>
      <c r="J7" s="18"/>
      <c r="K7" s="20">
        <v>73162.77</v>
      </c>
      <c r="L7" s="20">
        <v>-73162.77</v>
      </c>
      <c r="M7" s="19"/>
    </row>
    <row r="8" spans="1:13" x14ac:dyDescent="0.25">
      <c r="A8" s="17"/>
      <c r="B8" s="18"/>
      <c r="C8" s="18"/>
      <c r="D8" s="18"/>
      <c r="E8" s="18"/>
      <c r="F8" s="19"/>
      <c r="H8" s="17" t="s">
        <v>71</v>
      </c>
      <c r="I8" s="18" t="s">
        <v>72</v>
      </c>
      <c r="J8" s="18"/>
      <c r="K8" s="20">
        <v>73162.77</v>
      </c>
      <c r="L8" s="20">
        <v>-73162.77</v>
      </c>
      <c r="M8" s="19"/>
    </row>
    <row r="9" spans="1:13" x14ac:dyDescent="0.25">
      <c r="A9" s="17">
        <v>850</v>
      </c>
      <c r="B9" s="18" t="s">
        <v>43</v>
      </c>
      <c r="C9" s="18"/>
      <c r="D9" s="20">
        <v>71300.59</v>
      </c>
      <c r="E9" s="20">
        <v>28631.09</v>
      </c>
      <c r="F9" s="25">
        <v>42669.5</v>
      </c>
      <c r="H9" s="17"/>
      <c r="I9" s="18"/>
      <c r="J9" s="18"/>
      <c r="K9" s="18"/>
      <c r="L9" s="18"/>
      <c r="M9" s="19"/>
    </row>
    <row r="10" spans="1:13" x14ac:dyDescent="0.25">
      <c r="A10" s="17" t="s">
        <v>44</v>
      </c>
      <c r="B10" s="18" t="s">
        <v>43</v>
      </c>
      <c r="C10" s="18"/>
      <c r="D10" s="20">
        <v>68173.16</v>
      </c>
      <c r="E10" s="20">
        <v>28631.09</v>
      </c>
      <c r="F10" s="25">
        <v>39542.07</v>
      </c>
      <c r="H10" s="17">
        <v>810</v>
      </c>
      <c r="I10" s="18" t="s">
        <v>40</v>
      </c>
      <c r="J10" s="18">
        <v>-489.53</v>
      </c>
      <c r="K10" s="18">
        <v>418.72</v>
      </c>
      <c r="L10" s="18">
        <v>-908.25</v>
      </c>
      <c r="M10" s="19"/>
    </row>
    <row r="11" spans="1:13" x14ac:dyDescent="0.25">
      <c r="A11" s="17" t="s">
        <v>45</v>
      </c>
      <c r="B11" s="18" t="s">
        <v>46</v>
      </c>
      <c r="C11" s="18"/>
      <c r="D11" s="20">
        <v>3127.43</v>
      </c>
      <c r="E11" s="18"/>
      <c r="F11" s="25">
        <v>3127.43</v>
      </c>
      <c r="H11" s="17" t="s">
        <v>41</v>
      </c>
      <c r="I11" s="18" t="s">
        <v>42</v>
      </c>
      <c r="J11" s="18">
        <v>-509.85</v>
      </c>
      <c r="K11" s="18">
        <v>418.72</v>
      </c>
      <c r="L11" s="18">
        <v>-928.57</v>
      </c>
      <c r="M11" s="19"/>
    </row>
    <row r="12" spans="1:13" x14ac:dyDescent="0.25">
      <c r="A12" s="17"/>
      <c r="B12" s="18"/>
      <c r="C12" s="18"/>
      <c r="D12" s="18"/>
      <c r="E12" s="18"/>
      <c r="F12" s="19"/>
      <c r="H12" s="17" t="s">
        <v>61</v>
      </c>
      <c r="I12" s="18" t="s">
        <v>62</v>
      </c>
      <c r="J12" s="18">
        <v>20.32</v>
      </c>
      <c r="K12" s="18"/>
      <c r="L12" s="18">
        <v>20.32</v>
      </c>
      <c r="M12" s="19"/>
    </row>
    <row r="13" spans="1:13" x14ac:dyDescent="0.25">
      <c r="A13" s="17">
        <v>857</v>
      </c>
      <c r="B13" s="18" t="s">
        <v>47</v>
      </c>
      <c r="C13" s="18"/>
      <c r="D13" s="20">
        <v>3587.69</v>
      </c>
      <c r="E13" s="18"/>
      <c r="F13" s="25">
        <v>3587.69</v>
      </c>
      <c r="H13" s="17"/>
      <c r="I13" s="18"/>
      <c r="J13" s="18"/>
      <c r="K13" s="18"/>
      <c r="L13" s="18"/>
      <c r="M13" s="19"/>
    </row>
    <row r="14" spans="1:13" x14ac:dyDescent="0.25">
      <c r="A14" s="17" t="s">
        <v>48</v>
      </c>
      <c r="B14" s="18" t="s">
        <v>49</v>
      </c>
      <c r="C14" s="18"/>
      <c r="D14" s="20">
        <v>3587.69</v>
      </c>
      <c r="E14" s="18"/>
      <c r="F14" s="25">
        <v>3587.69</v>
      </c>
      <c r="H14" s="17">
        <v>850</v>
      </c>
      <c r="I14" s="18" t="s">
        <v>43</v>
      </c>
      <c r="J14" s="20">
        <v>227090.75</v>
      </c>
      <c r="K14" s="20">
        <v>38232.6</v>
      </c>
      <c r="L14" s="20">
        <v>265323.34999999998</v>
      </c>
      <c r="M14" s="19"/>
    </row>
    <row r="15" spans="1:13" x14ac:dyDescent="0.25">
      <c r="A15" s="17" t="s">
        <v>33</v>
      </c>
      <c r="B15" s="18"/>
      <c r="C15" s="18"/>
      <c r="D15" s="18" t="s">
        <v>26</v>
      </c>
      <c r="E15" s="18" t="s">
        <v>35</v>
      </c>
      <c r="F15" s="19" t="s">
        <v>36</v>
      </c>
      <c r="H15" s="17" t="s">
        <v>44</v>
      </c>
      <c r="I15" s="18" t="s">
        <v>43</v>
      </c>
      <c r="J15" s="20">
        <v>222945.38</v>
      </c>
      <c r="K15" s="20">
        <v>38232.6</v>
      </c>
      <c r="L15" s="20">
        <v>261177.98</v>
      </c>
      <c r="M15" s="19"/>
    </row>
    <row r="16" spans="1:13" ht="15.75" thickBot="1" x14ac:dyDescent="0.3">
      <c r="A16" s="21"/>
      <c r="B16" s="22" t="s">
        <v>32</v>
      </c>
      <c r="C16" s="22">
        <v>0</v>
      </c>
      <c r="D16" s="23">
        <v>74888.28</v>
      </c>
      <c r="E16" s="23">
        <v>29234.33</v>
      </c>
      <c r="F16" s="26">
        <v>45653.95</v>
      </c>
      <c r="H16" s="17" t="s">
        <v>45</v>
      </c>
      <c r="I16" s="18" t="s">
        <v>46</v>
      </c>
      <c r="J16" s="20">
        <v>4145.37</v>
      </c>
      <c r="K16" s="18"/>
      <c r="L16" s="20">
        <v>4145.37</v>
      </c>
      <c r="M16" s="19"/>
    </row>
    <row r="17" spans="1:13" ht="15.75" thickBot="1" x14ac:dyDescent="0.3">
      <c r="H17" s="17"/>
      <c r="I17" s="18"/>
      <c r="J17" s="18"/>
      <c r="K17" s="18"/>
      <c r="L17" s="18"/>
      <c r="M17" s="19"/>
    </row>
    <row r="18" spans="1:13" x14ac:dyDescent="0.25">
      <c r="A18" s="14"/>
      <c r="B18" s="15" t="s">
        <v>58</v>
      </c>
      <c r="C18" s="15" t="s">
        <v>28</v>
      </c>
      <c r="D18" s="15" t="s">
        <v>29</v>
      </c>
      <c r="E18" s="15" t="s">
        <v>30</v>
      </c>
      <c r="F18" s="16" t="s">
        <v>31</v>
      </c>
      <c r="H18" s="17">
        <v>851</v>
      </c>
      <c r="I18" s="18" t="s">
        <v>53</v>
      </c>
      <c r="J18" s="20">
        <v>5475.68</v>
      </c>
      <c r="K18" s="18"/>
      <c r="L18" s="20">
        <v>5475.68</v>
      </c>
      <c r="M18" s="19"/>
    </row>
    <row r="19" spans="1:13" x14ac:dyDescent="0.25">
      <c r="A19" s="17" t="s">
        <v>51</v>
      </c>
      <c r="B19" s="18"/>
      <c r="C19" s="18"/>
      <c r="D19" s="18" t="s">
        <v>52</v>
      </c>
      <c r="E19" s="18" t="s">
        <v>33</v>
      </c>
      <c r="F19" s="19" t="s">
        <v>25</v>
      </c>
      <c r="H19" s="17" t="s">
        <v>54</v>
      </c>
      <c r="I19" s="18" t="s">
        <v>55</v>
      </c>
      <c r="J19" s="20">
        <v>5475.68</v>
      </c>
      <c r="K19" s="18"/>
      <c r="L19" s="20">
        <v>5475.68</v>
      </c>
      <c r="M19" s="19"/>
    </row>
    <row r="20" spans="1:13" x14ac:dyDescent="0.25">
      <c r="A20" s="17">
        <v>805</v>
      </c>
      <c r="B20" s="18" t="s">
        <v>37</v>
      </c>
      <c r="C20" s="18">
        <v>-546.83000000000004</v>
      </c>
      <c r="D20" s="18"/>
      <c r="E20" s="18"/>
      <c r="F20" s="19">
        <v>-546.83000000000004</v>
      </c>
      <c r="H20" s="17"/>
      <c r="I20" s="18"/>
      <c r="J20" s="18"/>
      <c r="K20" s="18"/>
      <c r="L20" s="18"/>
      <c r="M20" s="19"/>
    </row>
    <row r="21" spans="1:13" x14ac:dyDescent="0.25">
      <c r="A21" s="17" t="s">
        <v>38</v>
      </c>
      <c r="B21" s="18" t="s">
        <v>39</v>
      </c>
      <c r="C21" s="18">
        <v>-546.83000000000004</v>
      </c>
      <c r="D21" s="18"/>
      <c r="E21" s="18"/>
      <c r="F21" s="19">
        <v>-546.83000000000004</v>
      </c>
      <c r="H21" s="17">
        <v>857</v>
      </c>
      <c r="I21" s="18" t="s">
        <v>47</v>
      </c>
      <c r="J21" s="20">
        <v>36440.019999999997</v>
      </c>
      <c r="K21" s="20">
        <v>2815.6</v>
      </c>
      <c r="L21" s="20">
        <v>39255.620000000003</v>
      </c>
      <c r="M21" s="19"/>
    </row>
    <row r="22" spans="1:13" x14ac:dyDescent="0.25">
      <c r="A22" s="17"/>
      <c r="B22" s="18"/>
      <c r="C22" s="18"/>
      <c r="D22" s="18"/>
      <c r="E22" s="18"/>
      <c r="F22" s="19"/>
      <c r="H22" s="17" t="s">
        <v>56</v>
      </c>
      <c r="I22" s="18" t="s">
        <v>57</v>
      </c>
      <c r="J22" s="20">
        <v>30891.65</v>
      </c>
      <c r="K22" s="20">
        <v>2815.6</v>
      </c>
      <c r="L22" s="20">
        <v>33707.25</v>
      </c>
      <c r="M22" s="19"/>
    </row>
    <row r="23" spans="1:13" x14ac:dyDescent="0.25">
      <c r="A23" s="17">
        <v>810</v>
      </c>
      <c r="B23" s="18" t="s">
        <v>40</v>
      </c>
      <c r="C23" s="18">
        <v>-56.41</v>
      </c>
      <c r="D23" s="18"/>
      <c r="E23" s="18">
        <v>64.02</v>
      </c>
      <c r="F23" s="19">
        <v>-120.43</v>
      </c>
      <c r="H23" s="17" t="s">
        <v>48</v>
      </c>
      <c r="I23" s="18" t="s">
        <v>49</v>
      </c>
      <c r="J23" s="20">
        <v>5548.37</v>
      </c>
      <c r="K23" s="18"/>
      <c r="L23" s="20">
        <v>5548.37</v>
      </c>
      <c r="M23" s="19"/>
    </row>
    <row r="24" spans="1:13" x14ac:dyDescent="0.25">
      <c r="A24" s="17" t="s">
        <v>41</v>
      </c>
      <c r="B24" s="18" t="s">
        <v>42</v>
      </c>
      <c r="C24" s="18">
        <v>-56.41</v>
      </c>
      <c r="D24" s="18"/>
      <c r="E24" s="18">
        <v>64.02</v>
      </c>
      <c r="F24" s="19">
        <v>-120.43</v>
      </c>
      <c r="H24" s="17" t="s">
        <v>25</v>
      </c>
      <c r="I24" s="18" t="s">
        <v>63</v>
      </c>
      <c r="J24" s="18" t="s">
        <v>34</v>
      </c>
      <c r="K24" s="18" t="s">
        <v>68</v>
      </c>
      <c r="L24" s="18" t="s">
        <v>25</v>
      </c>
      <c r="M24" s="19"/>
    </row>
    <row r="25" spans="1:13" ht="15.75" thickBot="1" x14ac:dyDescent="0.3">
      <c r="A25" s="17"/>
      <c r="B25" s="18"/>
      <c r="C25" s="18"/>
      <c r="D25" s="18"/>
      <c r="E25" s="18"/>
      <c r="F25" s="19"/>
      <c r="H25" s="21"/>
      <c r="I25" s="22" t="s">
        <v>32</v>
      </c>
      <c r="J25" s="23">
        <v>263269.5</v>
      </c>
      <c r="K25" s="22" t="s">
        <v>73</v>
      </c>
      <c r="L25" s="23">
        <v>67167.210000000006</v>
      </c>
      <c r="M25" s="24"/>
    </row>
    <row r="26" spans="1:13" ht="15.75" thickBot="1" x14ac:dyDescent="0.3">
      <c r="A26" s="17">
        <v>850</v>
      </c>
      <c r="B26" s="18" t="s">
        <v>43</v>
      </c>
      <c r="C26" s="20">
        <v>42669.5</v>
      </c>
      <c r="D26" s="20">
        <v>17342.099999999999</v>
      </c>
      <c r="E26" s="18"/>
      <c r="F26" s="25">
        <v>60011.6</v>
      </c>
    </row>
    <row r="27" spans="1:13" x14ac:dyDescent="0.25">
      <c r="A27" s="17" t="s">
        <v>44</v>
      </c>
      <c r="B27" s="18" t="s">
        <v>43</v>
      </c>
      <c r="C27" s="20">
        <v>39542.07</v>
      </c>
      <c r="D27" s="20">
        <v>17342.099999999999</v>
      </c>
      <c r="E27" s="18"/>
      <c r="F27" s="25">
        <v>56884.17</v>
      </c>
      <c r="H27" s="14" t="s">
        <v>25</v>
      </c>
      <c r="I27" s="15" t="s">
        <v>4</v>
      </c>
      <c r="J27" s="15" t="s">
        <v>34</v>
      </c>
      <c r="K27" s="15" t="s">
        <v>52</v>
      </c>
      <c r="L27" s="15" t="s">
        <v>33</v>
      </c>
      <c r="M27" s="16" t="s">
        <v>25</v>
      </c>
    </row>
    <row r="28" spans="1:13" x14ac:dyDescent="0.25">
      <c r="A28" s="17" t="s">
        <v>45</v>
      </c>
      <c r="B28" s="18" t="s">
        <v>46</v>
      </c>
      <c r="C28" s="20">
        <v>3127.43</v>
      </c>
      <c r="D28" s="18"/>
      <c r="E28" s="18"/>
      <c r="F28" s="25">
        <v>3127.43</v>
      </c>
      <c r="H28" s="17">
        <v>805</v>
      </c>
      <c r="I28" s="18" t="s">
        <v>37</v>
      </c>
      <c r="J28" s="20">
        <v>-168816.42</v>
      </c>
      <c r="K28" s="18"/>
      <c r="L28" s="18"/>
      <c r="M28" s="25">
        <v>-168816.42</v>
      </c>
    </row>
    <row r="29" spans="1:13" x14ac:dyDescent="0.25">
      <c r="A29" s="17"/>
      <c r="B29" s="18"/>
      <c r="C29" s="18"/>
      <c r="D29" s="18"/>
      <c r="E29" s="18"/>
      <c r="F29" s="19"/>
      <c r="H29" s="17" t="s">
        <v>64</v>
      </c>
      <c r="I29" s="18" t="s">
        <v>65</v>
      </c>
      <c r="J29" s="20">
        <v>-168199.14</v>
      </c>
      <c r="K29" s="18"/>
      <c r="L29" s="18"/>
      <c r="M29" s="25">
        <v>-168199.14</v>
      </c>
    </row>
    <row r="30" spans="1:13" x14ac:dyDescent="0.25">
      <c r="A30" s="17">
        <v>851</v>
      </c>
      <c r="B30" s="18" t="s">
        <v>53</v>
      </c>
      <c r="C30" s="18"/>
      <c r="D30" s="20">
        <v>5475.68</v>
      </c>
      <c r="E30" s="18"/>
      <c r="F30" s="25">
        <v>5475.68</v>
      </c>
      <c r="H30" s="17" t="s">
        <v>38</v>
      </c>
      <c r="I30" s="18" t="s">
        <v>39</v>
      </c>
      <c r="J30" s="18">
        <v>-617.28</v>
      </c>
      <c r="K30" s="18"/>
      <c r="L30" s="18"/>
      <c r="M30" s="19">
        <v>-617.28</v>
      </c>
    </row>
    <row r="31" spans="1:13" x14ac:dyDescent="0.25">
      <c r="A31" s="17" t="s">
        <v>54</v>
      </c>
      <c r="B31" s="18" t="s">
        <v>55</v>
      </c>
      <c r="C31" s="18"/>
      <c r="D31" s="20">
        <v>5475.68</v>
      </c>
      <c r="E31" s="18"/>
      <c r="F31" s="25">
        <v>5475.68</v>
      </c>
      <c r="H31" s="17"/>
      <c r="I31" s="18"/>
      <c r="J31" s="18"/>
      <c r="K31" s="18"/>
      <c r="L31" s="18"/>
      <c r="M31" s="19"/>
    </row>
    <row r="32" spans="1:13" x14ac:dyDescent="0.25">
      <c r="A32" s="17"/>
      <c r="B32" s="18"/>
      <c r="C32" s="18"/>
      <c r="D32" s="18"/>
      <c r="E32" s="18"/>
      <c r="F32" s="19"/>
      <c r="H32" s="17">
        <v>809</v>
      </c>
      <c r="I32" s="18" t="s">
        <v>70</v>
      </c>
      <c r="J32" s="20">
        <v>-73162.77</v>
      </c>
      <c r="K32" s="18"/>
      <c r="L32" s="18"/>
      <c r="M32" s="25">
        <v>-73162.77</v>
      </c>
    </row>
    <row r="33" spans="1:13" x14ac:dyDescent="0.25">
      <c r="A33" s="17">
        <v>857</v>
      </c>
      <c r="B33" s="18" t="s">
        <v>47</v>
      </c>
      <c r="C33" s="20">
        <v>3587.69</v>
      </c>
      <c r="D33" s="20">
        <v>3081.37</v>
      </c>
      <c r="E33" s="18"/>
      <c r="F33" s="25">
        <v>6669.06</v>
      </c>
      <c r="H33" s="17" t="s">
        <v>71</v>
      </c>
      <c r="I33" s="18" t="s">
        <v>72</v>
      </c>
      <c r="J33" s="20">
        <v>-73162.77</v>
      </c>
      <c r="K33" s="18"/>
      <c r="L33" s="18"/>
      <c r="M33" s="25">
        <v>-73162.77</v>
      </c>
    </row>
    <row r="34" spans="1:13" x14ac:dyDescent="0.25">
      <c r="A34" s="17" t="s">
        <v>56</v>
      </c>
      <c r="B34" s="18" t="s">
        <v>57</v>
      </c>
      <c r="C34" s="18"/>
      <c r="D34" s="20">
        <v>1504.97</v>
      </c>
      <c r="E34" s="18"/>
      <c r="F34" s="25">
        <v>1504.97</v>
      </c>
      <c r="H34" s="17"/>
      <c r="I34" s="18"/>
      <c r="J34" s="18"/>
      <c r="K34" s="18"/>
      <c r="L34" s="18"/>
      <c r="M34" s="19"/>
    </row>
    <row r="35" spans="1:13" x14ac:dyDescent="0.25">
      <c r="A35" s="17" t="s">
        <v>48</v>
      </c>
      <c r="B35" s="18" t="s">
        <v>49</v>
      </c>
      <c r="C35" s="20">
        <v>3587.69</v>
      </c>
      <c r="D35" s="20">
        <v>1576.4</v>
      </c>
      <c r="E35" s="18"/>
      <c r="F35" s="25">
        <v>5164.09</v>
      </c>
      <c r="H35" s="17">
        <v>810</v>
      </c>
      <c r="I35" s="18" t="s">
        <v>40</v>
      </c>
      <c r="J35" s="18">
        <v>-908.25</v>
      </c>
      <c r="K35" s="18"/>
      <c r="L35" s="18">
        <v>167.85</v>
      </c>
      <c r="M35" s="25">
        <v>-1076.0999999999999</v>
      </c>
    </row>
    <row r="36" spans="1:13" x14ac:dyDescent="0.25">
      <c r="A36" s="17" t="s">
        <v>51</v>
      </c>
      <c r="B36" s="18"/>
      <c r="C36" s="18"/>
      <c r="D36" s="18" t="s">
        <v>52</v>
      </c>
      <c r="E36" s="18" t="s">
        <v>33</v>
      </c>
      <c r="F36" s="19" t="s">
        <v>25</v>
      </c>
      <c r="H36" s="17" t="s">
        <v>41</v>
      </c>
      <c r="I36" s="18" t="s">
        <v>42</v>
      </c>
      <c r="J36" s="18">
        <v>-928.57</v>
      </c>
      <c r="K36" s="18"/>
      <c r="L36" s="18">
        <v>167.85</v>
      </c>
      <c r="M36" s="25">
        <v>-1096.42</v>
      </c>
    </row>
    <row r="37" spans="1:13" x14ac:dyDescent="0.25">
      <c r="A37" s="17"/>
      <c r="B37" s="18" t="s">
        <v>32</v>
      </c>
      <c r="C37" s="20">
        <v>45653.95</v>
      </c>
      <c r="D37" s="20">
        <v>25899.15</v>
      </c>
      <c r="E37" s="18">
        <v>64.02</v>
      </c>
      <c r="F37" s="25">
        <v>71489.08</v>
      </c>
      <c r="H37" s="17" t="s">
        <v>61</v>
      </c>
      <c r="I37" s="18" t="s">
        <v>62</v>
      </c>
      <c r="J37" s="18">
        <v>20.32</v>
      </c>
      <c r="K37" s="18"/>
      <c r="L37" s="18"/>
      <c r="M37" s="19">
        <v>20.32</v>
      </c>
    </row>
    <row r="38" spans="1:13" ht="15.75" thickBot="1" x14ac:dyDescent="0.3">
      <c r="A38" s="21"/>
      <c r="B38" s="22"/>
      <c r="C38" s="22"/>
      <c r="D38" s="22"/>
      <c r="E38" s="22"/>
      <c r="F38" s="24"/>
      <c r="H38" s="17"/>
      <c r="I38" s="18"/>
      <c r="J38" s="18"/>
      <c r="K38" s="18"/>
      <c r="L38" s="18"/>
      <c r="M38" s="19"/>
    </row>
    <row r="39" spans="1:13" ht="15.75" thickBot="1" x14ac:dyDescent="0.3">
      <c r="A39" t="s">
        <v>27</v>
      </c>
      <c r="D39" t="s">
        <v>52</v>
      </c>
      <c r="E39" t="s">
        <v>33</v>
      </c>
      <c r="F39" t="s">
        <v>25</v>
      </c>
      <c r="H39" s="17">
        <v>850</v>
      </c>
      <c r="I39" s="18" t="s">
        <v>43</v>
      </c>
      <c r="J39" s="20">
        <v>265323.34999999998</v>
      </c>
      <c r="K39" s="20">
        <v>35553.71</v>
      </c>
      <c r="L39" s="18"/>
      <c r="M39" s="25">
        <v>300877.06</v>
      </c>
    </row>
    <row r="40" spans="1:13" x14ac:dyDescent="0.25">
      <c r="A40" s="14"/>
      <c r="B40" s="15" t="s">
        <v>59</v>
      </c>
      <c r="C40" s="15" t="s">
        <v>28</v>
      </c>
      <c r="D40" s="15" t="s">
        <v>29</v>
      </c>
      <c r="E40" s="15" t="s">
        <v>30</v>
      </c>
      <c r="F40" s="16" t="s">
        <v>31</v>
      </c>
      <c r="H40" s="17" t="s">
        <v>44</v>
      </c>
      <c r="I40" s="18" t="s">
        <v>43</v>
      </c>
      <c r="J40" s="20">
        <v>261177.98</v>
      </c>
      <c r="K40" s="20">
        <v>32496.83</v>
      </c>
      <c r="L40" s="18"/>
      <c r="M40" s="25">
        <v>293674.81</v>
      </c>
    </row>
    <row r="41" spans="1:13" x14ac:dyDescent="0.25">
      <c r="A41" s="17" t="s">
        <v>27</v>
      </c>
      <c r="B41" s="18"/>
      <c r="C41" s="18"/>
      <c r="D41" s="18" t="s">
        <v>52</v>
      </c>
      <c r="E41" s="18" t="s">
        <v>33</v>
      </c>
      <c r="F41" s="19" t="s">
        <v>25</v>
      </c>
      <c r="H41" s="17" t="s">
        <v>45</v>
      </c>
      <c r="I41" s="18" t="s">
        <v>46</v>
      </c>
      <c r="J41" s="20">
        <v>4145.37</v>
      </c>
      <c r="K41" s="20">
        <v>3056.88</v>
      </c>
      <c r="L41" s="18"/>
      <c r="M41" s="25">
        <v>7202.25</v>
      </c>
    </row>
    <row r="42" spans="1:13" x14ac:dyDescent="0.25">
      <c r="A42" s="17">
        <v>805</v>
      </c>
      <c r="B42" s="18" t="s">
        <v>37</v>
      </c>
      <c r="C42" s="18">
        <v>-546.83000000000004</v>
      </c>
      <c r="D42" s="18"/>
      <c r="E42" s="18">
        <v>70.42</v>
      </c>
      <c r="F42" s="19">
        <v>-617.25</v>
      </c>
      <c r="H42" s="17"/>
      <c r="I42" s="18"/>
      <c r="J42" s="18"/>
      <c r="K42" s="18"/>
      <c r="L42" s="18"/>
      <c r="M42" s="19"/>
    </row>
    <row r="43" spans="1:13" x14ac:dyDescent="0.25">
      <c r="A43" s="17" t="s">
        <v>38</v>
      </c>
      <c r="B43" s="18" t="s">
        <v>39</v>
      </c>
      <c r="C43" s="18">
        <v>-546.83000000000004</v>
      </c>
      <c r="D43" s="18"/>
      <c r="E43" s="18">
        <v>70.42</v>
      </c>
      <c r="F43" s="19">
        <v>-617.25</v>
      </c>
      <c r="H43" s="17">
        <v>851</v>
      </c>
      <c r="I43" s="18" t="s">
        <v>53</v>
      </c>
      <c r="J43" s="20">
        <v>5475.68</v>
      </c>
      <c r="K43" s="18"/>
      <c r="L43" s="18"/>
      <c r="M43" s="25">
        <v>5475.68</v>
      </c>
    </row>
    <row r="44" spans="1:13" x14ac:dyDescent="0.25">
      <c r="A44" s="17"/>
      <c r="B44" s="18"/>
      <c r="C44" s="18"/>
      <c r="D44" s="18"/>
      <c r="E44" s="18"/>
      <c r="F44" s="19"/>
      <c r="H44" s="17" t="s">
        <v>54</v>
      </c>
      <c r="I44" s="18" t="s">
        <v>55</v>
      </c>
      <c r="J44" s="20">
        <v>5475.68</v>
      </c>
      <c r="K44" s="18"/>
      <c r="L44" s="18"/>
      <c r="M44" s="25">
        <v>5475.68</v>
      </c>
    </row>
    <row r="45" spans="1:13" x14ac:dyDescent="0.25">
      <c r="A45" s="17">
        <v>810</v>
      </c>
      <c r="B45" s="18" t="s">
        <v>40</v>
      </c>
      <c r="C45" s="18">
        <v>-120.43</v>
      </c>
      <c r="D45" s="18"/>
      <c r="E45" s="18">
        <v>148.33000000000001</v>
      </c>
      <c r="F45" s="19">
        <v>-268.76</v>
      </c>
      <c r="H45" s="17"/>
      <c r="I45" s="18"/>
      <c r="J45" s="18"/>
      <c r="K45" s="18"/>
      <c r="L45" s="18"/>
      <c r="M45" s="19"/>
    </row>
    <row r="46" spans="1:13" x14ac:dyDescent="0.25">
      <c r="A46" s="17" t="s">
        <v>41</v>
      </c>
      <c r="B46" s="18" t="s">
        <v>42</v>
      </c>
      <c r="C46" s="18">
        <v>-120.43</v>
      </c>
      <c r="D46" s="18"/>
      <c r="E46" s="18">
        <v>148.33000000000001</v>
      </c>
      <c r="F46" s="19">
        <v>-268.76</v>
      </c>
      <c r="H46" s="17">
        <v>857</v>
      </c>
      <c r="I46" s="18" t="s">
        <v>47</v>
      </c>
      <c r="J46" s="20">
        <v>39255.620000000003</v>
      </c>
      <c r="K46" s="20">
        <v>2914.84</v>
      </c>
      <c r="L46" s="18"/>
      <c r="M46" s="25">
        <v>42170.46</v>
      </c>
    </row>
    <row r="47" spans="1:13" x14ac:dyDescent="0.25">
      <c r="A47" s="17"/>
      <c r="B47" s="18"/>
      <c r="C47" s="18"/>
      <c r="D47" s="18"/>
      <c r="E47" s="18"/>
      <c r="F47" s="19"/>
      <c r="H47" s="17" t="s">
        <v>56</v>
      </c>
      <c r="I47" s="18" t="s">
        <v>57</v>
      </c>
      <c r="J47" s="20">
        <v>33707.25</v>
      </c>
      <c r="K47" s="20">
        <v>2914.84</v>
      </c>
      <c r="L47" s="18"/>
      <c r="M47" s="25">
        <v>36622.089999999997</v>
      </c>
    </row>
    <row r="48" spans="1:13" x14ac:dyDescent="0.25">
      <c r="A48" s="17">
        <v>850</v>
      </c>
      <c r="B48" s="18" t="s">
        <v>43</v>
      </c>
      <c r="C48" s="20">
        <v>60011.6</v>
      </c>
      <c r="D48" s="20">
        <v>33356.480000000003</v>
      </c>
      <c r="E48" s="20">
        <v>11395.9</v>
      </c>
      <c r="F48" s="25">
        <v>81972.179999999993</v>
      </c>
      <c r="H48" s="17" t="s">
        <v>48</v>
      </c>
      <c r="I48" s="18" t="s">
        <v>49</v>
      </c>
      <c r="J48" s="20">
        <v>5548.37</v>
      </c>
      <c r="K48" s="18"/>
      <c r="L48" s="18"/>
      <c r="M48" s="25">
        <v>5548.37</v>
      </c>
    </row>
    <row r="49" spans="1:13" x14ac:dyDescent="0.25">
      <c r="A49" s="17" t="s">
        <v>44</v>
      </c>
      <c r="B49" s="18" t="s">
        <v>43</v>
      </c>
      <c r="C49" s="20">
        <v>56884.17</v>
      </c>
      <c r="D49" s="20">
        <v>32534.51</v>
      </c>
      <c r="E49" s="20">
        <v>11395.9</v>
      </c>
      <c r="F49" s="25">
        <v>78022.78</v>
      </c>
      <c r="H49" s="17" t="s">
        <v>25</v>
      </c>
      <c r="I49" s="18" t="s">
        <v>63</v>
      </c>
      <c r="J49" s="18" t="s">
        <v>34</v>
      </c>
      <c r="K49" s="18" t="s">
        <v>52</v>
      </c>
      <c r="L49" s="18" t="s">
        <v>33</v>
      </c>
      <c r="M49" s="19" t="s">
        <v>25</v>
      </c>
    </row>
    <row r="50" spans="1:13" ht="15.75" thickBot="1" x14ac:dyDescent="0.3">
      <c r="A50" s="17" t="s">
        <v>45</v>
      </c>
      <c r="B50" s="18" t="s">
        <v>46</v>
      </c>
      <c r="C50" s="20">
        <v>3127.43</v>
      </c>
      <c r="D50" s="18">
        <v>821.97</v>
      </c>
      <c r="E50" s="18"/>
      <c r="F50" s="25">
        <v>3949.4</v>
      </c>
      <c r="H50" s="21"/>
      <c r="I50" s="22" t="s">
        <v>32</v>
      </c>
      <c r="J50" s="23">
        <v>67167.210000000006</v>
      </c>
      <c r="K50" s="23">
        <v>38468.550000000003</v>
      </c>
      <c r="L50" s="22">
        <v>167.85</v>
      </c>
      <c r="M50" s="26">
        <v>105467.91</v>
      </c>
    </row>
    <row r="51" spans="1:13" ht="15.75" thickBot="1" x14ac:dyDescent="0.3">
      <c r="A51" s="17"/>
      <c r="B51" s="18"/>
      <c r="C51" s="18"/>
      <c r="D51" s="18"/>
      <c r="E51" s="20"/>
      <c r="F51" s="19"/>
    </row>
    <row r="52" spans="1:13" x14ac:dyDescent="0.25">
      <c r="A52" s="17">
        <v>851</v>
      </c>
      <c r="B52" s="18" t="s">
        <v>53</v>
      </c>
      <c r="C52" s="20">
        <v>5475.68</v>
      </c>
      <c r="D52" s="18"/>
      <c r="E52" s="18"/>
      <c r="F52" s="25">
        <v>5475.68</v>
      </c>
      <c r="H52" s="14" t="s">
        <v>26</v>
      </c>
      <c r="I52" s="15" t="s">
        <v>74</v>
      </c>
      <c r="J52" s="15" t="s">
        <v>34</v>
      </c>
      <c r="K52" s="15" t="s">
        <v>52</v>
      </c>
      <c r="L52" s="15" t="s">
        <v>33</v>
      </c>
      <c r="M52" s="16" t="s">
        <v>25</v>
      </c>
    </row>
    <row r="53" spans="1:13" x14ac:dyDescent="0.25">
      <c r="A53" s="17" t="s">
        <v>54</v>
      </c>
      <c r="B53" s="18" t="s">
        <v>55</v>
      </c>
      <c r="C53" s="20">
        <v>5475.68</v>
      </c>
      <c r="D53" s="18"/>
      <c r="E53" s="18"/>
      <c r="F53" s="25">
        <v>5475.68</v>
      </c>
      <c r="H53" s="17">
        <v>805</v>
      </c>
      <c r="I53" s="18" t="s">
        <v>37</v>
      </c>
      <c r="J53" s="20">
        <v>-168816.42</v>
      </c>
      <c r="K53" s="18"/>
      <c r="L53" s="18"/>
      <c r="M53" s="25">
        <v>-168816.42</v>
      </c>
    </row>
    <row r="54" spans="1:13" x14ac:dyDescent="0.25">
      <c r="A54" s="17"/>
      <c r="B54" s="18"/>
      <c r="C54" s="18"/>
      <c r="D54" s="18"/>
      <c r="E54" s="18"/>
      <c r="F54" s="19"/>
      <c r="H54" s="17" t="s">
        <v>64</v>
      </c>
      <c r="I54" s="18" t="s">
        <v>65</v>
      </c>
      <c r="J54" s="20">
        <v>-168199.14</v>
      </c>
      <c r="K54" s="18"/>
      <c r="L54" s="18"/>
      <c r="M54" s="25">
        <v>-168199.14</v>
      </c>
    </row>
    <row r="55" spans="1:13" x14ac:dyDescent="0.25">
      <c r="A55" s="17">
        <v>857</v>
      </c>
      <c r="B55" s="18" t="s">
        <v>47</v>
      </c>
      <c r="C55" s="20">
        <v>6669.06</v>
      </c>
      <c r="D55" s="20">
        <v>12259.36</v>
      </c>
      <c r="E55" s="18"/>
      <c r="F55" s="25">
        <v>18928.419999999998</v>
      </c>
      <c r="H55" s="17" t="s">
        <v>38</v>
      </c>
      <c r="I55" s="18" t="s">
        <v>39</v>
      </c>
      <c r="J55" s="18">
        <v>-617.28</v>
      </c>
      <c r="K55" s="18"/>
      <c r="L55" s="18"/>
      <c r="M55" s="19">
        <v>-617.28</v>
      </c>
    </row>
    <row r="56" spans="1:13" x14ac:dyDescent="0.25">
      <c r="A56" s="17" t="s">
        <v>56</v>
      </c>
      <c r="B56" s="18" t="s">
        <v>57</v>
      </c>
      <c r="C56" s="20">
        <v>1504.97</v>
      </c>
      <c r="D56" s="20">
        <v>12259.36</v>
      </c>
      <c r="E56" s="18"/>
      <c r="F56" s="25">
        <v>13764.33</v>
      </c>
      <c r="H56" s="17"/>
      <c r="I56" s="18"/>
      <c r="J56" s="18"/>
      <c r="K56" s="18"/>
      <c r="L56" s="18"/>
      <c r="M56" s="19"/>
    </row>
    <row r="57" spans="1:13" x14ac:dyDescent="0.25">
      <c r="A57" s="17" t="s">
        <v>48</v>
      </c>
      <c r="B57" s="18" t="s">
        <v>49</v>
      </c>
      <c r="C57" s="20">
        <v>5164.09</v>
      </c>
      <c r="D57" s="18"/>
      <c r="E57" s="18"/>
      <c r="F57" s="25">
        <v>5164.09</v>
      </c>
      <c r="H57" s="17">
        <v>809</v>
      </c>
      <c r="I57" s="18" t="s">
        <v>70</v>
      </c>
      <c r="J57" s="20">
        <v>-73162.77</v>
      </c>
      <c r="K57" s="18"/>
      <c r="L57" s="18"/>
      <c r="M57" s="25">
        <v>-73162.77</v>
      </c>
    </row>
    <row r="58" spans="1:13" x14ac:dyDescent="0.25">
      <c r="A58" s="17" t="s">
        <v>27</v>
      </c>
      <c r="B58" s="18"/>
      <c r="C58" s="18"/>
      <c r="D58" s="18" t="s">
        <v>52</v>
      </c>
      <c r="E58" s="18" t="s">
        <v>33</v>
      </c>
      <c r="F58" s="19" t="s">
        <v>25</v>
      </c>
      <c r="H58" s="17" t="s">
        <v>71</v>
      </c>
      <c r="I58" s="18" t="s">
        <v>72</v>
      </c>
      <c r="J58" s="20">
        <v>-73162.77</v>
      </c>
      <c r="K58" s="18"/>
      <c r="L58" s="18"/>
      <c r="M58" s="25">
        <v>-73162.77</v>
      </c>
    </row>
    <row r="59" spans="1:13" ht="15.75" thickBot="1" x14ac:dyDescent="0.3">
      <c r="A59" s="21"/>
      <c r="B59" s="22" t="s">
        <v>32</v>
      </c>
      <c r="C59" s="23">
        <v>71489.08</v>
      </c>
      <c r="D59" s="23">
        <v>45615.839999999997</v>
      </c>
      <c r="E59" s="23">
        <v>11614.65</v>
      </c>
      <c r="F59" s="26">
        <v>105490.27</v>
      </c>
      <c r="H59" s="17"/>
      <c r="I59" s="18"/>
      <c r="J59" s="18"/>
      <c r="K59" s="18"/>
      <c r="L59" s="18"/>
      <c r="M59" s="19"/>
    </row>
    <row r="60" spans="1:13" x14ac:dyDescent="0.25">
      <c r="H60" s="17">
        <v>810</v>
      </c>
      <c r="I60" s="18" t="s">
        <v>40</v>
      </c>
      <c r="J60" s="20">
        <v>-1076.0999999999999</v>
      </c>
      <c r="K60" s="18"/>
      <c r="L60" s="18">
        <v>163.35</v>
      </c>
      <c r="M60" s="25">
        <v>-1239.45</v>
      </c>
    </row>
    <row r="61" spans="1:13" ht="15.75" thickBot="1" x14ac:dyDescent="0.3">
      <c r="A61" t="s">
        <v>26</v>
      </c>
      <c r="B61" t="s">
        <v>60</v>
      </c>
      <c r="C61" t="s">
        <v>34</v>
      </c>
      <c r="D61" t="s">
        <v>52</v>
      </c>
      <c r="E61" t="s">
        <v>33</v>
      </c>
      <c r="F61" t="s">
        <v>25</v>
      </c>
      <c r="H61" s="17" t="s">
        <v>41</v>
      </c>
      <c r="I61" s="18" t="s">
        <v>42</v>
      </c>
      <c r="J61" s="20">
        <v>-1096.42</v>
      </c>
      <c r="K61" s="18"/>
      <c r="L61" s="18">
        <v>163.35</v>
      </c>
      <c r="M61" s="25">
        <v>-1259.77</v>
      </c>
    </row>
    <row r="62" spans="1:13" x14ac:dyDescent="0.25">
      <c r="A62" s="14"/>
      <c r="B62" s="15" t="s">
        <v>2</v>
      </c>
      <c r="C62" s="15" t="s">
        <v>28</v>
      </c>
      <c r="D62" s="15" t="s">
        <v>29</v>
      </c>
      <c r="E62" s="15" t="s">
        <v>30</v>
      </c>
      <c r="F62" s="16" t="s">
        <v>31</v>
      </c>
      <c r="H62" s="17" t="s">
        <v>61</v>
      </c>
      <c r="I62" s="18" t="s">
        <v>62</v>
      </c>
      <c r="J62" s="18">
        <v>20.32</v>
      </c>
      <c r="K62" s="18"/>
      <c r="L62" s="18"/>
      <c r="M62" s="19">
        <v>20.32</v>
      </c>
    </row>
    <row r="63" spans="1:13" x14ac:dyDescent="0.25">
      <c r="A63" s="17" t="s">
        <v>26</v>
      </c>
      <c r="B63" s="18" t="s">
        <v>60</v>
      </c>
      <c r="C63" s="18" t="s">
        <v>34</v>
      </c>
      <c r="D63" s="18" t="s">
        <v>52</v>
      </c>
      <c r="E63" s="18" t="s">
        <v>33</v>
      </c>
      <c r="F63" s="19" t="s">
        <v>25</v>
      </c>
      <c r="H63" s="17"/>
      <c r="I63" s="18"/>
      <c r="J63" s="18"/>
      <c r="K63" s="18"/>
      <c r="L63" s="18"/>
      <c r="M63" s="19"/>
    </row>
    <row r="64" spans="1:13" x14ac:dyDescent="0.25">
      <c r="A64" s="17">
        <v>805</v>
      </c>
      <c r="B64" s="18" t="s">
        <v>37</v>
      </c>
      <c r="C64" s="18">
        <v>-617.25</v>
      </c>
      <c r="D64" s="18"/>
      <c r="E64" s="18"/>
      <c r="F64" s="19">
        <v>-617.25</v>
      </c>
      <c r="H64" s="17">
        <v>850</v>
      </c>
      <c r="I64" s="18" t="s">
        <v>43</v>
      </c>
      <c r="J64" s="20">
        <v>300877.06</v>
      </c>
      <c r="K64" s="20">
        <v>22449.52</v>
      </c>
      <c r="L64" s="18"/>
      <c r="M64" s="25">
        <v>323326.58</v>
      </c>
    </row>
    <row r="65" spans="1:13" x14ac:dyDescent="0.25">
      <c r="A65" s="17" t="s">
        <v>38</v>
      </c>
      <c r="B65" s="18" t="s">
        <v>39</v>
      </c>
      <c r="C65" s="18">
        <v>-617.25</v>
      </c>
      <c r="D65" s="18"/>
      <c r="E65" s="18"/>
      <c r="F65" s="19">
        <v>-617.25</v>
      </c>
      <c r="H65" s="17" t="s">
        <v>44</v>
      </c>
      <c r="I65" s="18" t="s">
        <v>43</v>
      </c>
      <c r="J65" s="20">
        <v>293674.81</v>
      </c>
      <c r="K65" s="20">
        <v>22449.52</v>
      </c>
      <c r="L65" s="18"/>
      <c r="M65" s="25">
        <v>316124.33</v>
      </c>
    </row>
    <row r="66" spans="1:13" x14ac:dyDescent="0.25">
      <c r="A66" s="17"/>
      <c r="B66" s="18"/>
      <c r="C66" s="18"/>
      <c r="D66" s="18"/>
      <c r="E66" s="18"/>
      <c r="F66" s="19"/>
      <c r="H66" s="17" t="s">
        <v>45</v>
      </c>
      <c r="I66" s="18" t="s">
        <v>46</v>
      </c>
      <c r="J66" s="20">
        <v>7202.25</v>
      </c>
      <c r="K66" s="18"/>
      <c r="L66" s="18"/>
      <c r="M66" s="25">
        <v>7202.25</v>
      </c>
    </row>
    <row r="67" spans="1:13" x14ac:dyDescent="0.25">
      <c r="A67" s="17">
        <v>810</v>
      </c>
      <c r="B67" s="18" t="s">
        <v>40</v>
      </c>
      <c r="C67" s="18">
        <v>-268.76</v>
      </c>
      <c r="D67" s="18">
        <v>20.32</v>
      </c>
      <c r="E67" s="18"/>
      <c r="F67" s="19">
        <v>-248.44</v>
      </c>
      <c r="H67" s="17"/>
      <c r="I67" s="18"/>
      <c r="J67" s="18"/>
      <c r="K67" s="18"/>
      <c r="L67" s="18"/>
      <c r="M67" s="19"/>
    </row>
    <row r="68" spans="1:13" x14ac:dyDescent="0.25">
      <c r="A68" s="17" t="s">
        <v>41</v>
      </c>
      <c r="B68" s="18" t="s">
        <v>42</v>
      </c>
      <c r="C68" s="18">
        <v>-268.76</v>
      </c>
      <c r="D68" s="18"/>
      <c r="E68" s="18"/>
      <c r="F68" s="19">
        <v>-268.76</v>
      </c>
      <c r="H68" s="17">
        <v>851</v>
      </c>
      <c r="I68" s="18" t="s">
        <v>53</v>
      </c>
      <c r="J68" s="20">
        <v>5475.68</v>
      </c>
      <c r="K68" s="18"/>
      <c r="L68" s="18"/>
      <c r="M68" s="25">
        <v>5475.68</v>
      </c>
    </row>
    <row r="69" spans="1:13" x14ac:dyDescent="0.25">
      <c r="A69" s="17" t="s">
        <v>61</v>
      </c>
      <c r="B69" s="18" t="s">
        <v>62</v>
      </c>
      <c r="C69" s="18"/>
      <c r="D69" s="18">
        <v>20.32</v>
      </c>
      <c r="E69" s="18"/>
      <c r="F69" s="19">
        <v>20.32</v>
      </c>
      <c r="H69" s="17" t="s">
        <v>54</v>
      </c>
      <c r="I69" s="18" t="s">
        <v>55</v>
      </c>
      <c r="J69" s="20">
        <v>5475.68</v>
      </c>
      <c r="K69" s="18"/>
      <c r="L69" s="18"/>
      <c r="M69" s="25">
        <v>5475.68</v>
      </c>
    </row>
    <row r="70" spans="1:13" x14ac:dyDescent="0.25">
      <c r="A70" s="17"/>
      <c r="B70" s="18"/>
      <c r="C70" s="18"/>
      <c r="D70" s="18"/>
      <c r="E70" s="18"/>
      <c r="F70" s="19"/>
      <c r="H70" s="17"/>
      <c r="I70" s="18"/>
      <c r="J70" s="18"/>
      <c r="K70" s="18"/>
      <c r="L70" s="18"/>
      <c r="M70" s="19"/>
    </row>
    <row r="71" spans="1:13" x14ac:dyDescent="0.25">
      <c r="A71" s="17">
        <v>850</v>
      </c>
      <c r="B71" s="18" t="s">
        <v>43</v>
      </c>
      <c r="C71" s="20">
        <v>81972.179999999993</v>
      </c>
      <c r="D71" s="20">
        <v>69053.289999999994</v>
      </c>
      <c r="E71" s="18"/>
      <c r="F71" s="25">
        <v>151025.47</v>
      </c>
      <c r="H71" s="17">
        <v>857</v>
      </c>
      <c r="I71" s="18" t="s">
        <v>47</v>
      </c>
      <c r="J71" s="20">
        <v>42170.46</v>
      </c>
      <c r="K71" s="20">
        <v>13870.47</v>
      </c>
      <c r="L71" s="18"/>
      <c r="M71" s="25">
        <v>56040.93</v>
      </c>
    </row>
    <row r="72" spans="1:13" x14ac:dyDescent="0.25">
      <c r="A72" s="17" t="s">
        <v>44</v>
      </c>
      <c r="B72" s="18" t="s">
        <v>43</v>
      </c>
      <c r="C72" s="20">
        <v>78022.78</v>
      </c>
      <c r="D72" s="20">
        <v>68857.320000000007</v>
      </c>
      <c r="E72" s="18"/>
      <c r="F72" s="25">
        <v>146880.1</v>
      </c>
      <c r="H72" s="17" t="s">
        <v>56</v>
      </c>
      <c r="I72" s="18" t="s">
        <v>57</v>
      </c>
      <c r="J72" s="20">
        <v>36622.089999999997</v>
      </c>
      <c r="K72" s="20">
        <v>13870.47</v>
      </c>
      <c r="L72" s="18"/>
      <c r="M72" s="25">
        <v>50492.56</v>
      </c>
    </row>
    <row r="73" spans="1:13" x14ac:dyDescent="0.25">
      <c r="A73" s="17" t="s">
        <v>45</v>
      </c>
      <c r="B73" s="18" t="s">
        <v>46</v>
      </c>
      <c r="C73" s="20">
        <v>3949.4</v>
      </c>
      <c r="D73" s="18">
        <v>195.97</v>
      </c>
      <c r="E73" s="18"/>
      <c r="F73" s="25">
        <v>4145.37</v>
      </c>
      <c r="H73" s="17" t="s">
        <v>48</v>
      </c>
      <c r="I73" s="18" t="s">
        <v>49</v>
      </c>
      <c r="J73" s="20">
        <v>5548.37</v>
      </c>
      <c r="K73" s="18"/>
      <c r="L73" s="18"/>
      <c r="M73" s="25">
        <v>5548.37</v>
      </c>
    </row>
    <row r="74" spans="1:13" x14ac:dyDescent="0.25">
      <c r="A74" s="17"/>
      <c r="B74" s="18"/>
      <c r="C74" s="18"/>
      <c r="D74" s="18"/>
      <c r="E74" s="18"/>
      <c r="F74" s="19"/>
      <c r="H74" s="17" t="s">
        <v>26</v>
      </c>
      <c r="I74" s="18" t="s">
        <v>60</v>
      </c>
      <c r="J74" s="18" t="s">
        <v>34</v>
      </c>
      <c r="K74" s="18" t="s">
        <v>52</v>
      </c>
      <c r="L74" s="18" t="s">
        <v>33</v>
      </c>
      <c r="M74" s="19" t="s">
        <v>25</v>
      </c>
    </row>
    <row r="75" spans="1:13" x14ac:dyDescent="0.25">
      <c r="A75" s="17">
        <v>851</v>
      </c>
      <c r="B75" s="18" t="s">
        <v>53</v>
      </c>
      <c r="C75" s="20">
        <v>5475.68</v>
      </c>
      <c r="D75" s="18"/>
      <c r="E75" s="18"/>
      <c r="F75" s="25">
        <v>5475.68</v>
      </c>
      <c r="H75" s="17"/>
      <c r="I75" s="18" t="s">
        <v>32</v>
      </c>
      <c r="J75" s="20">
        <v>105467.91</v>
      </c>
      <c r="K75" s="20">
        <v>36319.99</v>
      </c>
      <c r="L75" s="18">
        <v>163.35</v>
      </c>
      <c r="M75" s="25">
        <v>141624.54999999999</v>
      </c>
    </row>
    <row r="76" spans="1:13" ht="15.75" thickBot="1" x14ac:dyDescent="0.3">
      <c r="A76" s="17" t="s">
        <v>54</v>
      </c>
      <c r="B76" s="18" t="s">
        <v>55</v>
      </c>
      <c r="C76" s="20">
        <v>5475.68</v>
      </c>
      <c r="D76" s="18"/>
      <c r="E76" s="18"/>
      <c r="F76" s="25">
        <v>5475.68</v>
      </c>
      <c r="H76" s="21"/>
      <c r="I76" s="22"/>
      <c r="J76" s="22"/>
      <c r="K76" s="22"/>
      <c r="L76" s="22"/>
      <c r="M76" s="24"/>
    </row>
    <row r="77" spans="1:13" x14ac:dyDescent="0.25">
      <c r="A77" s="17"/>
      <c r="B77" s="18"/>
      <c r="C77" s="18"/>
      <c r="D77" s="18"/>
      <c r="E77" s="18"/>
      <c r="F77" s="19"/>
      <c r="H77" s="14" t="s">
        <v>26</v>
      </c>
      <c r="I77" s="15" t="s">
        <v>75</v>
      </c>
      <c r="J77" s="15" t="s">
        <v>34</v>
      </c>
      <c r="K77" s="15" t="s">
        <v>52</v>
      </c>
      <c r="L77" s="15" t="s">
        <v>33</v>
      </c>
      <c r="M77" s="16" t="s">
        <v>25</v>
      </c>
    </row>
    <row r="78" spans="1:13" x14ac:dyDescent="0.25">
      <c r="A78" s="17">
        <v>857</v>
      </c>
      <c r="B78" s="18" t="s">
        <v>47</v>
      </c>
      <c r="C78" s="20">
        <v>18928.419999999998</v>
      </c>
      <c r="D78" s="20">
        <v>2797.39</v>
      </c>
      <c r="E78" s="18"/>
      <c r="F78" s="25">
        <v>21725.81</v>
      </c>
      <c r="H78" s="17">
        <v>805</v>
      </c>
      <c r="I78" s="18" t="s">
        <v>37</v>
      </c>
      <c r="J78" s="20">
        <v>-168816.42</v>
      </c>
      <c r="K78" s="18"/>
      <c r="L78" s="18">
        <v>617.27</v>
      </c>
      <c r="M78" s="25">
        <v>-169433.69</v>
      </c>
    </row>
    <row r="79" spans="1:13" x14ac:dyDescent="0.25">
      <c r="A79" s="17" t="s">
        <v>56</v>
      </c>
      <c r="B79" s="18" t="s">
        <v>57</v>
      </c>
      <c r="C79" s="20">
        <v>13764.33</v>
      </c>
      <c r="D79" s="20">
        <v>2797.39</v>
      </c>
      <c r="E79" s="18"/>
      <c r="F79" s="25">
        <v>16561.72</v>
      </c>
      <c r="H79" s="17" t="s">
        <v>64</v>
      </c>
      <c r="I79" s="18" t="s">
        <v>65</v>
      </c>
      <c r="J79" s="20">
        <v>-168199.14</v>
      </c>
      <c r="K79" s="18"/>
      <c r="L79" s="18"/>
      <c r="M79" s="25">
        <v>-168199.14</v>
      </c>
    </row>
    <row r="80" spans="1:13" x14ac:dyDescent="0.25">
      <c r="A80" s="17" t="s">
        <v>48</v>
      </c>
      <c r="B80" s="18" t="s">
        <v>49</v>
      </c>
      <c r="C80" s="20">
        <v>5164.09</v>
      </c>
      <c r="D80" s="18"/>
      <c r="E80" s="18"/>
      <c r="F80" s="25">
        <v>5164.09</v>
      </c>
      <c r="H80" s="17" t="s">
        <v>38</v>
      </c>
      <c r="I80" s="18" t="s">
        <v>39</v>
      </c>
      <c r="J80" s="18">
        <v>-617.28</v>
      </c>
      <c r="K80" s="18"/>
      <c r="L80" s="18">
        <v>617.27</v>
      </c>
      <c r="M80" s="25">
        <v>-1234.55</v>
      </c>
    </row>
    <row r="81" spans="1:13" x14ac:dyDescent="0.25">
      <c r="A81" s="17" t="s">
        <v>26</v>
      </c>
      <c r="B81" s="18" t="s">
        <v>60</v>
      </c>
      <c r="C81" s="18" t="s">
        <v>34</v>
      </c>
      <c r="D81" s="18" t="s">
        <v>52</v>
      </c>
      <c r="E81" s="18" t="s">
        <v>33</v>
      </c>
      <c r="F81" s="19" t="s">
        <v>25</v>
      </c>
      <c r="H81" s="17"/>
      <c r="I81" s="18"/>
      <c r="J81" s="18"/>
      <c r="K81" s="18"/>
      <c r="L81" s="18"/>
      <c r="M81" s="19"/>
    </row>
    <row r="82" spans="1:13" x14ac:dyDescent="0.25">
      <c r="A82" s="17"/>
      <c r="B82" s="18" t="s">
        <v>32</v>
      </c>
      <c r="C82" s="20">
        <v>105490.27</v>
      </c>
      <c r="D82" s="20">
        <v>71871</v>
      </c>
      <c r="E82" s="18">
        <v>0</v>
      </c>
      <c r="F82" s="25">
        <v>177361.27</v>
      </c>
      <c r="H82" s="17">
        <v>809</v>
      </c>
      <c r="I82" s="18" t="s">
        <v>70</v>
      </c>
      <c r="J82" s="20">
        <v>-73162.77</v>
      </c>
      <c r="K82" s="18"/>
      <c r="L82" s="20">
        <v>49982.53</v>
      </c>
      <c r="M82" s="25">
        <v>-123145.3</v>
      </c>
    </row>
    <row r="83" spans="1:13" ht="15.75" thickBot="1" x14ac:dyDescent="0.3">
      <c r="A83" s="21"/>
      <c r="B83" s="22"/>
      <c r="C83" s="22"/>
      <c r="D83" s="22"/>
      <c r="E83" s="22"/>
      <c r="F83" s="24"/>
      <c r="H83" s="17" t="s">
        <v>71</v>
      </c>
      <c r="I83" s="18" t="s">
        <v>72</v>
      </c>
      <c r="J83" s="20">
        <v>-73162.77</v>
      </c>
      <c r="K83" s="18"/>
      <c r="L83" s="20">
        <v>49982.53</v>
      </c>
      <c r="M83" s="25">
        <v>-123145.3</v>
      </c>
    </row>
    <row r="84" spans="1:13" x14ac:dyDescent="0.25">
      <c r="H84" s="17"/>
      <c r="I84" s="18"/>
      <c r="J84" s="18"/>
      <c r="K84" s="18"/>
      <c r="L84" s="18"/>
      <c r="M84" s="19"/>
    </row>
    <row r="85" spans="1:13" ht="15.75" thickBot="1" x14ac:dyDescent="0.3">
      <c r="A85" t="s">
        <v>25</v>
      </c>
      <c r="B85" t="s">
        <v>63</v>
      </c>
      <c r="C85" t="s">
        <v>34</v>
      </c>
      <c r="D85" t="s">
        <v>52</v>
      </c>
      <c r="E85" t="s">
        <v>33</v>
      </c>
      <c r="F85" t="s">
        <v>25</v>
      </c>
      <c r="H85" s="17">
        <v>810</v>
      </c>
      <c r="I85" s="18" t="s">
        <v>40</v>
      </c>
      <c r="J85" s="20">
        <v>-1239.45</v>
      </c>
      <c r="K85" s="18">
        <v>240.87</v>
      </c>
      <c r="L85" s="18"/>
      <c r="M85" s="19">
        <v>-998.58</v>
      </c>
    </row>
    <row r="86" spans="1:13" x14ac:dyDescent="0.25">
      <c r="A86" s="14"/>
      <c r="B86" s="15" t="s">
        <v>66</v>
      </c>
      <c r="C86" s="15" t="s">
        <v>28</v>
      </c>
      <c r="D86" s="15" t="s">
        <v>29</v>
      </c>
      <c r="E86" s="15" t="s">
        <v>30</v>
      </c>
      <c r="F86" s="16" t="s">
        <v>31</v>
      </c>
      <c r="H86" s="17" t="s">
        <v>41</v>
      </c>
      <c r="I86" s="18" t="s">
        <v>42</v>
      </c>
      <c r="J86" s="20">
        <v>-1259.77</v>
      </c>
      <c r="K86" s="18"/>
      <c r="L86" s="18"/>
      <c r="M86" s="25">
        <v>-1259.77</v>
      </c>
    </row>
    <row r="87" spans="1:13" x14ac:dyDescent="0.25">
      <c r="A87" s="17" t="s">
        <v>25</v>
      </c>
      <c r="B87" s="18" t="s">
        <v>63</v>
      </c>
      <c r="C87" s="18" t="s">
        <v>34</v>
      </c>
      <c r="D87" s="18" t="s">
        <v>52</v>
      </c>
      <c r="E87" s="18" t="s">
        <v>33</v>
      </c>
      <c r="F87" s="19" t="s">
        <v>25</v>
      </c>
      <c r="H87" s="17" t="s">
        <v>61</v>
      </c>
      <c r="I87" s="18" t="s">
        <v>62</v>
      </c>
      <c r="J87" s="18">
        <v>20.32</v>
      </c>
      <c r="K87" s="18">
        <v>240.87</v>
      </c>
      <c r="L87" s="18"/>
      <c r="M87" s="19">
        <v>261.19</v>
      </c>
    </row>
    <row r="88" spans="1:13" x14ac:dyDescent="0.25">
      <c r="A88" s="17">
        <v>805</v>
      </c>
      <c r="B88" s="18" t="s">
        <v>37</v>
      </c>
      <c r="C88" s="18">
        <v>-617.25</v>
      </c>
      <c r="D88" s="18"/>
      <c r="E88" s="20">
        <v>4630.17</v>
      </c>
      <c r="F88" s="25">
        <v>-5247.42</v>
      </c>
      <c r="H88" s="17"/>
      <c r="I88" s="18"/>
      <c r="J88" s="18"/>
      <c r="K88" s="18"/>
      <c r="L88" s="18"/>
      <c r="M88" s="19"/>
    </row>
    <row r="89" spans="1:13" x14ac:dyDescent="0.25">
      <c r="A89" s="17" t="s">
        <v>64</v>
      </c>
      <c r="B89" s="18" t="s">
        <v>65</v>
      </c>
      <c r="C89" s="18"/>
      <c r="D89" s="18"/>
      <c r="E89" s="20">
        <v>4630.1400000000003</v>
      </c>
      <c r="F89" s="25">
        <v>-4630.1400000000003</v>
      </c>
      <c r="H89" s="17">
        <v>850</v>
      </c>
      <c r="I89" s="18" t="s">
        <v>43</v>
      </c>
      <c r="J89" s="20">
        <v>323326.58</v>
      </c>
      <c r="K89" s="20">
        <v>32980.61</v>
      </c>
      <c r="L89" s="18"/>
      <c r="M89" s="25">
        <v>356307.19</v>
      </c>
    </row>
    <row r="90" spans="1:13" x14ac:dyDescent="0.25">
      <c r="A90" s="17" t="s">
        <v>38</v>
      </c>
      <c r="B90" s="18" t="s">
        <v>39</v>
      </c>
      <c r="C90" s="18">
        <v>-617.25</v>
      </c>
      <c r="D90" s="18"/>
      <c r="E90" s="18">
        <v>0.03</v>
      </c>
      <c r="F90" s="19">
        <v>-617.28</v>
      </c>
      <c r="H90" s="17" t="s">
        <v>44</v>
      </c>
      <c r="I90" s="18" t="s">
        <v>43</v>
      </c>
      <c r="J90" s="20">
        <v>316124.33</v>
      </c>
      <c r="K90" s="20">
        <v>32980.61</v>
      </c>
      <c r="L90" s="18"/>
      <c r="M90" s="25">
        <v>349104.94</v>
      </c>
    </row>
    <row r="91" spans="1:13" x14ac:dyDescent="0.25">
      <c r="A91" s="17"/>
      <c r="B91" s="18"/>
      <c r="C91" s="18"/>
      <c r="D91" s="18"/>
      <c r="E91" s="18"/>
      <c r="F91" s="19"/>
      <c r="H91" s="17" t="s">
        <v>45</v>
      </c>
      <c r="I91" s="18" t="s">
        <v>46</v>
      </c>
      <c r="J91" s="20">
        <v>7202.25</v>
      </c>
      <c r="K91" s="18"/>
      <c r="L91" s="18"/>
      <c r="M91" s="25">
        <v>7202.25</v>
      </c>
    </row>
    <row r="92" spans="1:13" x14ac:dyDescent="0.25">
      <c r="A92" s="17">
        <v>810</v>
      </c>
      <c r="B92" s="18" t="s">
        <v>40</v>
      </c>
      <c r="C92" s="18">
        <v>-248.44</v>
      </c>
      <c r="D92" s="18"/>
      <c r="E92" s="18">
        <v>89.64</v>
      </c>
      <c r="F92" s="19">
        <v>-338.08</v>
      </c>
      <c r="H92" s="17"/>
      <c r="I92" s="18"/>
      <c r="J92" s="18"/>
      <c r="K92" s="18"/>
      <c r="L92" s="18"/>
      <c r="M92" s="19"/>
    </row>
    <row r="93" spans="1:13" x14ac:dyDescent="0.25">
      <c r="A93" s="17" t="s">
        <v>41</v>
      </c>
      <c r="B93" s="18" t="s">
        <v>42</v>
      </c>
      <c r="C93" s="18">
        <v>-268.76</v>
      </c>
      <c r="D93" s="18"/>
      <c r="E93" s="18">
        <v>89.64</v>
      </c>
      <c r="F93" s="19">
        <v>-358.4</v>
      </c>
      <c r="H93" s="17">
        <v>851</v>
      </c>
      <c r="I93" s="18" t="s">
        <v>53</v>
      </c>
      <c r="J93" s="20">
        <v>5475.68</v>
      </c>
      <c r="K93" s="18"/>
      <c r="L93" s="18"/>
      <c r="M93" s="25">
        <v>5475.68</v>
      </c>
    </row>
    <row r="94" spans="1:13" x14ac:dyDescent="0.25">
      <c r="A94" s="17" t="s">
        <v>61</v>
      </c>
      <c r="B94" s="18" t="s">
        <v>62</v>
      </c>
      <c r="C94" s="18">
        <v>20.32</v>
      </c>
      <c r="D94" s="18"/>
      <c r="E94" s="18"/>
      <c r="F94" s="19">
        <v>20.32</v>
      </c>
      <c r="H94" s="17" t="s">
        <v>54</v>
      </c>
      <c r="I94" s="18" t="s">
        <v>55</v>
      </c>
      <c r="J94" s="20">
        <v>5475.68</v>
      </c>
      <c r="K94" s="18"/>
      <c r="L94" s="18"/>
      <c r="M94" s="25">
        <v>5475.68</v>
      </c>
    </row>
    <row r="95" spans="1:13" x14ac:dyDescent="0.25">
      <c r="A95" s="17"/>
      <c r="B95" s="18"/>
      <c r="C95" s="18"/>
      <c r="D95" s="18"/>
      <c r="E95" s="18"/>
      <c r="F95" s="19"/>
      <c r="H95" s="17"/>
      <c r="I95" s="18"/>
      <c r="J95" s="18"/>
      <c r="K95" s="18"/>
      <c r="L95" s="18"/>
      <c r="M95" s="19"/>
    </row>
    <row r="96" spans="1:13" x14ac:dyDescent="0.25">
      <c r="A96" s="17">
        <v>850</v>
      </c>
      <c r="B96" s="18" t="s">
        <v>43</v>
      </c>
      <c r="C96" s="20">
        <v>151025.47</v>
      </c>
      <c r="D96" s="20">
        <v>30954.880000000001</v>
      </c>
      <c r="E96" s="18"/>
      <c r="F96" s="25">
        <v>181980.35</v>
      </c>
      <c r="H96" s="17">
        <v>857</v>
      </c>
      <c r="I96" s="18" t="s">
        <v>47</v>
      </c>
      <c r="J96" s="20">
        <v>56040.93</v>
      </c>
      <c r="K96" s="20">
        <v>4460.32</v>
      </c>
      <c r="L96" s="18"/>
      <c r="M96" s="25">
        <v>60501.25</v>
      </c>
    </row>
    <row r="97" spans="1:13" x14ac:dyDescent="0.25">
      <c r="A97" s="17" t="s">
        <v>44</v>
      </c>
      <c r="B97" s="18" t="s">
        <v>43</v>
      </c>
      <c r="C97" s="20">
        <v>146880.1</v>
      </c>
      <c r="D97" s="20">
        <v>30954.880000000001</v>
      </c>
      <c r="E97" s="18"/>
      <c r="F97" s="25">
        <v>177834.98</v>
      </c>
      <c r="H97" s="17" t="s">
        <v>56</v>
      </c>
      <c r="I97" s="18" t="s">
        <v>57</v>
      </c>
      <c r="J97" s="20">
        <v>50492.56</v>
      </c>
      <c r="K97" s="20">
        <v>4460.32</v>
      </c>
      <c r="L97" s="18"/>
      <c r="M97" s="25">
        <v>54952.88</v>
      </c>
    </row>
    <row r="98" spans="1:13" x14ac:dyDescent="0.25">
      <c r="A98" s="17" t="s">
        <v>45</v>
      </c>
      <c r="B98" s="18" t="s">
        <v>46</v>
      </c>
      <c r="C98" s="20">
        <v>4145.37</v>
      </c>
      <c r="D98" s="18"/>
      <c r="E98" s="18"/>
      <c r="F98" s="25">
        <v>4145.37</v>
      </c>
      <c r="H98" s="17" t="s">
        <v>48</v>
      </c>
      <c r="I98" s="18" t="s">
        <v>49</v>
      </c>
      <c r="J98" s="20">
        <v>5548.37</v>
      </c>
      <c r="K98" s="18"/>
      <c r="L98" s="18"/>
      <c r="M98" s="25">
        <v>5548.37</v>
      </c>
    </row>
    <row r="99" spans="1:13" x14ac:dyDescent="0.25">
      <c r="A99" s="17"/>
      <c r="B99" s="18"/>
      <c r="C99" s="18"/>
      <c r="D99" s="18"/>
      <c r="E99" s="18"/>
      <c r="F99" s="19"/>
      <c r="H99" s="17" t="s">
        <v>26</v>
      </c>
      <c r="I99" s="18" t="s">
        <v>60</v>
      </c>
      <c r="J99" s="18" t="s">
        <v>34</v>
      </c>
      <c r="K99" s="18" t="s">
        <v>52</v>
      </c>
      <c r="L99" s="18" t="s">
        <v>33</v>
      </c>
      <c r="M99" s="19" t="s">
        <v>25</v>
      </c>
    </row>
    <row r="100" spans="1:13" x14ac:dyDescent="0.25">
      <c r="A100" s="17">
        <v>851</v>
      </c>
      <c r="B100" s="18" t="s">
        <v>53</v>
      </c>
      <c r="C100" s="20">
        <v>5475.68</v>
      </c>
      <c r="D100" s="18"/>
      <c r="E100" s="18"/>
      <c r="F100" s="25">
        <v>5475.68</v>
      </c>
      <c r="H100" s="17"/>
      <c r="I100" s="18" t="s">
        <v>32</v>
      </c>
      <c r="J100" s="20">
        <v>141624.54999999999</v>
      </c>
      <c r="K100" s="20">
        <v>37681.800000000003</v>
      </c>
      <c r="L100" s="20">
        <v>50599.8</v>
      </c>
      <c r="M100" s="25">
        <v>128706.55</v>
      </c>
    </row>
    <row r="101" spans="1:13" ht="15.75" thickBot="1" x14ac:dyDescent="0.3">
      <c r="A101" s="17" t="s">
        <v>54</v>
      </c>
      <c r="B101" s="18" t="s">
        <v>55</v>
      </c>
      <c r="C101" s="20">
        <v>5475.68</v>
      </c>
      <c r="D101" s="18"/>
      <c r="E101" s="18"/>
      <c r="F101" s="25">
        <v>5475.68</v>
      </c>
      <c r="H101" s="21"/>
      <c r="I101" s="22"/>
      <c r="J101" s="22"/>
      <c r="K101" s="22"/>
      <c r="L101" s="22"/>
      <c r="M101" s="24"/>
    </row>
    <row r="102" spans="1:13" x14ac:dyDescent="0.25">
      <c r="A102" s="17"/>
      <c r="B102" s="18"/>
      <c r="C102" s="18"/>
      <c r="D102" s="18"/>
      <c r="E102" s="18"/>
      <c r="F102" s="19"/>
      <c r="H102" s="14" t="s">
        <v>76</v>
      </c>
      <c r="I102" s="15" t="s">
        <v>34</v>
      </c>
      <c r="J102" s="15" t="s">
        <v>34</v>
      </c>
      <c r="K102" s="15" t="s">
        <v>52</v>
      </c>
      <c r="L102" s="15" t="s">
        <v>33</v>
      </c>
      <c r="M102" s="16" t="s">
        <v>25</v>
      </c>
    </row>
    <row r="103" spans="1:13" x14ac:dyDescent="0.25">
      <c r="A103" s="17">
        <v>857</v>
      </c>
      <c r="B103" s="18" t="s">
        <v>47</v>
      </c>
      <c r="C103" s="20">
        <v>21725.81</v>
      </c>
      <c r="D103" s="20">
        <v>2385.2800000000002</v>
      </c>
      <c r="E103" s="18"/>
      <c r="F103" s="25">
        <v>24111.09</v>
      </c>
      <c r="H103" s="17">
        <v>805</v>
      </c>
      <c r="I103" s="18" t="s">
        <v>37</v>
      </c>
      <c r="J103" s="20">
        <v>-169433.69</v>
      </c>
      <c r="K103" s="18"/>
      <c r="L103" s="20">
        <v>3783.83</v>
      </c>
      <c r="M103" s="25">
        <v>-173217.52</v>
      </c>
    </row>
    <row r="104" spans="1:13" x14ac:dyDescent="0.25">
      <c r="A104" s="17" t="s">
        <v>56</v>
      </c>
      <c r="B104" s="18" t="s">
        <v>57</v>
      </c>
      <c r="C104" s="20">
        <v>16561.72</v>
      </c>
      <c r="D104" s="20">
        <v>2001</v>
      </c>
      <c r="E104" s="18"/>
      <c r="F104" s="25">
        <v>18562.72</v>
      </c>
      <c r="H104" s="17" t="s">
        <v>64</v>
      </c>
      <c r="I104" s="18" t="s">
        <v>65</v>
      </c>
      <c r="J104" s="20">
        <v>-168199.14</v>
      </c>
      <c r="K104" s="18"/>
      <c r="L104" s="20">
        <v>3783.83</v>
      </c>
      <c r="M104" s="25">
        <v>-171982.97</v>
      </c>
    </row>
    <row r="105" spans="1:13" x14ac:dyDescent="0.25">
      <c r="A105" s="17" t="s">
        <v>48</v>
      </c>
      <c r="B105" s="18" t="s">
        <v>49</v>
      </c>
      <c r="C105" s="20">
        <v>5164.09</v>
      </c>
      <c r="D105" s="18">
        <v>384.28</v>
      </c>
      <c r="E105" s="18"/>
      <c r="F105" s="25">
        <v>5548.37</v>
      </c>
      <c r="H105" s="17" t="s">
        <v>38</v>
      </c>
      <c r="I105" s="18" t="s">
        <v>39</v>
      </c>
      <c r="J105" s="20">
        <v>-1234.55</v>
      </c>
      <c r="K105" s="18"/>
      <c r="L105" s="18"/>
      <c r="M105" s="25">
        <v>-1234.55</v>
      </c>
    </row>
    <row r="106" spans="1:13" x14ac:dyDescent="0.25">
      <c r="A106" s="17" t="s">
        <v>25</v>
      </c>
      <c r="B106" s="18" t="s">
        <v>63</v>
      </c>
      <c r="C106" s="18" t="s">
        <v>34</v>
      </c>
      <c r="D106" s="18" t="s">
        <v>52</v>
      </c>
      <c r="E106" s="18" t="s">
        <v>33</v>
      </c>
      <c r="F106" s="19" t="s">
        <v>25</v>
      </c>
      <c r="H106" s="17"/>
      <c r="I106" s="18"/>
      <c r="J106" s="18"/>
      <c r="K106" s="18"/>
      <c r="L106" s="18"/>
      <c r="M106" s="19"/>
    </row>
    <row r="107" spans="1:13" ht="15.75" thickBot="1" x14ac:dyDescent="0.3">
      <c r="A107" s="21"/>
      <c r="B107" s="22" t="s">
        <v>32</v>
      </c>
      <c r="C107" s="23">
        <v>177361.27</v>
      </c>
      <c r="D107" s="23">
        <v>33340.160000000003</v>
      </c>
      <c r="E107" s="23">
        <v>4719.8100000000004</v>
      </c>
      <c r="F107" s="26">
        <v>205981.62</v>
      </c>
      <c r="H107" s="17">
        <v>809</v>
      </c>
      <c r="I107" s="18" t="s">
        <v>70</v>
      </c>
      <c r="J107" s="20">
        <v>-123145.3</v>
      </c>
      <c r="K107" s="18"/>
      <c r="L107" s="18"/>
      <c r="M107" s="25">
        <v>-123145.3</v>
      </c>
    </row>
    <row r="108" spans="1:13" x14ac:dyDescent="0.25">
      <c r="H108" s="17" t="s">
        <v>71</v>
      </c>
      <c r="I108" s="18" t="s">
        <v>72</v>
      </c>
      <c r="J108" s="20">
        <v>-123145.3</v>
      </c>
      <c r="K108" s="18"/>
      <c r="L108" s="18"/>
      <c r="M108" s="25">
        <v>-123145.3</v>
      </c>
    </row>
    <row r="109" spans="1:13" ht="15.75" thickBot="1" x14ac:dyDescent="0.3">
      <c r="A109" t="s">
        <v>26</v>
      </c>
      <c r="B109" t="s">
        <v>60</v>
      </c>
      <c r="C109" t="s">
        <v>34</v>
      </c>
      <c r="D109" t="s">
        <v>52</v>
      </c>
      <c r="E109" t="s">
        <v>33</v>
      </c>
      <c r="F109" t="s">
        <v>25</v>
      </c>
      <c r="H109" s="17"/>
      <c r="I109" s="18"/>
      <c r="J109" s="18"/>
      <c r="K109" s="18"/>
      <c r="L109" s="18"/>
      <c r="M109" s="19"/>
    </row>
    <row r="110" spans="1:13" x14ac:dyDescent="0.25">
      <c r="A110" s="14"/>
      <c r="B110" s="15" t="s">
        <v>67</v>
      </c>
      <c r="C110" s="15" t="s">
        <v>28</v>
      </c>
      <c r="D110" s="15" t="s">
        <v>29</v>
      </c>
      <c r="E110" s="15" t="s">
        <v>30</v>
      </c>
      <c r="F110" s="16" t="s">
        <v>31</v>
      </c>
      <c r="H110" s="17">
        <v>810</v>
      </c>
      <c r="I110" s="18" t="s">
        <v>40</v>
      </c>
      <c r="J110" s="18">
        <v>-998.58</v>
      </c>
      <c r="K110" s="18">
        <v>23.02</v>
      </c>
      <c r="L110" s="18"/>
      <c r="M110" s="19">
        <v>-975.56</v>
      </c>
    </row>
    <row r="111" spans="1:13" x14ac:dyDescent="0.25">
      <c r="A111" s="17" t="s">
        <v>26</v>
      </c>
      <c r="B111" s="18" t="s">
        <v>60</v>
      </c>
      <c r="C111" s="18" t="s">
        <v>34</v>
      </c>
      <c r="D111" s="18" t="s">
        <v>52</v>
      </c>
      <c r="E111" s="18" t="s">
        <v>33</v>
      </c>
      <c r="F111" s="19" t="s">
        <v>25</v>
      </c>
      <c r="H111" s="17" t="s">
        <v>41</v>
      </c>
      <c r="I111" s="18" t="s">
        <v>42</v>
      </c>
      <c r="J111" s="20">
        <v>-1259.77</v>
      </c>
      <c r="K111" s="18"/>
      <c r="L111" s="18"/>
      <c r="M111" s="25">
        <v>-1259.77</v>
      </c>
    </row>
    <row r="112" spans="1:13" x14ac:dyDescent="0.25">
      <c r="A112" s="17">
        <v>805</v>
      </c>
      <c r="B112" s="18" t="s">
        <v>37</v>
      </c>
      <c r="C112" s="20">
        <v>-5247.42</v>
      </c>
      <c r="D112" s="18"/>
      <c r="E112" s="18"/>
      <c r="F112" s="25">
        <v>-5247.42</v>
      </c>
      <c r="H112" s="17" t="s">
        <v>61</v>
      </c>
      <c r="I112" s="18" t="s">
        <v>62</v>
      </c>
      <c r="J112" s="18">
        <v>261.19</v>
      </c>
      <c r="K112" s="18">
        <v>23.02</v>
      </c>
      <c r="L112" s="18"/>
      <c r="M112" s="19">
        <v>284.20999999999998</v>
      </c>
    </row>
    <row r="113" spans="1:13" x14ac:dyDescent="0.25">
      <c r="A113" s="17" t="s">
        <v>64</v>
      </c>
      <c r="B113" s="18" t="s">
        <v>65</v>
      </c>
      <c r="C113" s="20">
        <v>-4630.1400000000003</v>
      </c>
      <c r="D113" s="18"/>
      <c r="E113" s="18"/>
      <c r="F113" s="25">
        <v>-4630.1400000000003</v>
      </c>
      <c r="H113" s="17"/>
      <c r="I113" s="18"/>
      <c r="J113" s="18"/>
      <c r="K113" s="18"/>
      <c r="L113" s="18"/>
      <c r="M113" s="19"/>
    </row>
    <row r="114" spans="1:13" x14ac:dyDescent="0.25">
      <c r="A114" s="17" t="s">
        <v>38</v>
      </c>
      <c r="B114" s="18" t="s">
        <v>39</v>
      </c>
      <c r="C114" s="18">
        <v>-617.28</v>
      </c>
      <c r="D114" s="18"/>
      <c r="E114" s="18"/>
      <c r="F114" s="19">
        <v>-617.28</v>
      </c>
      <c r="H114" s="17">
        <v>850</v>
      </c>
      <c r="I114" s="18" t="s">
        <v>43</v>
      </c>
      <c r="J114" s="20">
        <v>356307.19</v>
      </c>
      <c r="K114" s="20">
        <v>34275.32</v>
      </c>
      <c r="L114" s="18"/>
      <c r="M114" s="25">
        <v>390582.51</v>
      </c>
    </row>
    <row r="115" spans="1:13" x14ac:dyDescent="0.25">
      <c r="A115" s="17"/>
      <c r="B115" s="18"/>
      <c r="C115" s="18"/>
      <c r="D115" s="18"/>
      <c r="E115" s="18"/>
      <c r="F115" s="19"/>
      <c r="H115" s="17" t="s">
        <v>44</v>
      </c>
      <c r="I115" s="18" t="s">
        <v>43</v>
      </c>
      <c r="J115" s="20">
        <v>349104.94</v>
      </c>
      <c r="K115" s="20">
        <v>34275.32</v>
      </c>
      <c r="L115" s="18"/>
      <c r="M115" s="25">
        <v>383380.26</v>
      </c>
    </row>
    <row r="116" spans="1:13" x14ac:dyDescent="0.25">
      <c r="A116" s="17">
        <v>810</v>
      </c>
      <c r="B116" s="18" t="s">
        <v>40</v>
      </c>
      <c r="C116" s="18">
        <v>-338.08</v>
      </c>
      <c r="D116" s="18"/>
      <c r="E116" s="18">
        <v>151.44999999999999</v>
      </c>
      <c r="F116" s="19">
        <v>-489.53</v>
      </c>
      <c r="H116" s="17" t="s">
        <v>45</v>
      </c>
      <c r="I116" s="18" t="s">
        <v>46</v>
      </c>
      <c r="J116" s="20">
        <v>7202.25</v>
      </c>
      <c r="K116" s="18"/>
      <c r="L116" s="18"/>
      <c r="M116" s="25">
        <v>7202.25</v>
      </c>
    </row>
    <row r="117" spans="1:13" x14ac:dyDescent="0.25">
      <c r="A117" s="17" t="s">
        <v>41</v>
      </c>
      <c r="B117" s="18" t="s">
        <v>42</v>
      </c>
      <c r="C117" s="18">
        <v>-358.4</v>
      </c>
      <c r="D117" s="18"/>
      <c r="E117" s="18">
        <v>151.44999999999999</v>
      </c>
      <c r="F117" s="19">
        <v>-509.85</v>
      </c>
      <c r="H117" s="17"/>
      <c r="I117" s="18"/>
      <c r="J117" s="18"/>
      <c r="K117" s="18"/>
      <c r="L117" s="18"/>
      <c r="M117" s="19"/>
    </row>
    <row r="118" spans="1:13" x14ac:dyDescent="0.25">
      <c r="A118" s="17" t="s">
        <v>61</v>
      </c>
      <c r="B118" s="18" t="s">
        <v>62</v>
      </c>
      <c r="C118" s="18">
        <v>20.32</v>
      </c>
      <c r="D118" s="18"/>
      <c r="E118" s="18"/>
      <c r="F118" s="19">
        <v>20.32</v>
      </c>
      <c r="H118" s="17">
        <v>851</v>
      </c>
      <c r="I118" s="18" t="s">
        <v>53</v>
      </c>
      <c r="J118" s="20">
        <v>5475.68</v>
      </c>
      <c r="K118" s="18"/>
      <c r="L118" s="18"/>
      <c r="M118" s="25">
        <v>5475.68</v>
      </c>
    </row>
    <row r="119" spans="1:13" x14ac:dyDescent="0.25">
      <c r="A119" s="17"/>
      <c r="B119" s="18"/>
      <c r="C119" s="18"/>
      <c r="D119" s="18"/>
      <c r="E119" s="18"/>
      <c r="F119" s="19"/>
      <c r="H119" s="17" t="s">
        <v>54</v>
      </c>
      <c r="I119" s="18" t="s">
        <v>55</v>
      </c>
      <c r="J119" s="20">
        <v>5475.68</v>
      </c>
      <c r="K119" s="18"/>
      <c r="L119" s="18"/>
      <c r="M119" s="25">
        <v>5475.68</v>
      </c>
    </row>
    <row r="120" spans="1:13" x14ac:dyDescent="0.25">
      <c r="A120" s="17">
        <v>850</v>
      </c>
      <c r="B120" s="18" t="s">
        <v>43</v>
      </c>
      <c r="C120" s="20">
        <v>181980.35</v>
      </c>
      <c r="D120" s="20">
        <v>45110.400000000001</v>
      </c>
      <c r="E120" s="18"/>
      <c r="F120" s="25">
        <v>227090.75</v>
      </c>
      <c r="H120" s="17"/>
      <c r="I120" s="18"/>
      <c r="J120" s="18"/>
      <c r="K120" s="18"/>
      <c r="L120" s="18"/>
      <c r="M120" s="19"/>
    </row>
    <row r="121" spans="1:13" x14ac:dyDescent="0.25">
      <c r="A121" s="17" t="s">
        <v>44</v>
      </c>
      <c r="B121" s="18" t="s">
        <v>43</v>
      </c>
      <c r="C121" s="20">
        <v>177834.98</v>
      </c>
      <c r="D121" s="20">
        <v>45110.400000000001</v>
      </c>
      <c r="E121" s="18"/>
      <c r="F121" s="25">
        <v>222945.38</v>
      </c>
      <c r="H121" s="17">
        <v>857</v>
      </c>
      <c r="I121" s="18" t="s">
        <v>47</v>
      </c>
      <c r="J121" s="20">
        <v>60501.25</v>
      </c>
      <c r="K121" s="20">
        <v>3545.1</v>
      </c>
      <c r="L121" s="18"/>
      <c r="M121" s="25">
        <v>64046.35</v>
      </c>
    </row>
    <row r="122" spans="1:13" x14ac:dyDescent="0.25">
      <c r="A122" s="17" t="s">
        <v>45</v>
      </c>
      <c r="B122" s="18" t="s">
        <v>46</v>
      </c>
      <c r="C122" s="20">
        <v>4145.37</v>
      </c>
      <c r="D122" s="18"/>
      <c r="E122" s="18"/>
      <c r="F122" s="25">
        <v>4145.37</v>
      </c>
      <c r="H122" s="17" t="s">
        <v>56</v>
      </c>
      <c r="I122" s="18" t="s">
        <v>57</v>
      </c>
      <c r="J122" s="20">
        <v>54952.88</v>
      </c>
      <c r="K122" s="20">
        <v>3545.1</v>
      </c>
      <c r="L122" s="18"/>
      <c r="M122" s="25">
        <v>58497.98</v>
      </c>
    </row>
    <row r="123" spans="1:13" x14ac:dyDescent="0.25">
      <c r="A123" s="17"/>
      <c r="B123" s="18"/>
      <c r="C123" s="18"/>
      <c r="D123" s="18"/>
      <c r="E123" s="18"/>
      <c r="F123" s="19"/>
      <c r="H123" s="17" t="s">
        <v>48</v>
      </c>
      <c r="I123" s="18" t="s">
        <v>49</v>
      </c>
      <c r="J123" s="20">
        <v>5548.37</v>
      </c>
      <c r="K123" s="18"/>
      <c r="L123" s="18"/>
      <c r="M123" s="25">
        <v>5548.37</v>
      </c>
    </row>
    <row r="124" spans="1:13" x14ac:dyDescent="0.25">
      <c r="A124" s="17">
        <v>851</v>
      </c>
      <c r="B124" s="18" t="s">
        <v>53</v>
      </c>
      <c r="C124" s="20">
        <v>5475.68</v>
      </c>
      <c r="D124" s="18"/>
      <c r="E124" s="18"/>
      <c r="F124" s="25">
        <v>5475.68</v>
      </c>
      <c r="H124" s="17" t="s">
        <v>25</v>
      </c>
      <c r="I124" s="18" t="s">
        <v>63</v>
      </c>
      <c r="J124" s="18" t="s">
        <v>34</v>
      </c>
      <c r="K124" s="18" t="s">
        <v>52</v>
      </c>
      <c r="L124" s="18" t="s">
        <v>33</v>
      </c>
      <c r="M124" s="19" t="s">
        <v>25</v>
      </c>
    </row>
    <row r="125" spans="1:13" x14ac:dyDescent="0.25">
      <c r="A125" s="17" t="s">
        <v>54</v>
      </c>
      <c r="B125" s="18" t="s">
        <v>55</v>
      </c>
      <c r="C125" s="20">
        <v>5475.68</v>
      </c>
      <c r="D125" s="18"/>
      <c r="E125" s="18"/>
      <c r="F125" s="25">
        <v>5475.68</v>
      </c>
      <c r="H125" s="17"/>
      <c r="I125" s="18" t="s">
        <v>32</v>
      </c>
      <c r="J125" s="20">
        <v>128706.55</v>
      </c>
      <c r="K125" s="20">
        <v>37843.440000000002</v>
      </c>
      <c r="L125" s="20">
        <v>3783.83</v>
      </c>
      <c r="M125" s="25">
        <v>162766.16</v>
      </c>
    </row>
    <row r="126" spans="1:13" ht="15.75" thickBot="1" x14ac:dyDescent="0.3">
      <c r="A126" s="17"/>
      <c r="B126" s="18"/>
      <c r="C126" s="18"/>
      <c r="D126" s="18"/>
      <c r="E126" s="18"/>
      <c r="F126" s="19"/>
      <c r="H126" s="21"/>
      <c r="I126" s="22"/>
      <c r="J126" s="22"/>
      <c r="K126" s="22"/>
      <c r="L126" s="22"/>
      <c r="M126" s="24"/>
    </row>
    <row r="127" spans="1:13" x14ac:dyDescent="0.25">
      <c r="A127" s="17">
        <v>857</v>
      </c>
      <c r="B127" s="18" t="s">
        <v>47</v>
      </c>
      <c r="C127" s="20">
        <v>24111.09</v>
      </c>
      <c r="D127" s="20">
        <v>12328.93</v>
      </c>
      <c r="E127" s="18"/>
      <c r="F127" s="25">
        <v>36440.019999999997</v>
      </c>
      <c r="H127" s="14" t="s">
        <v>77</v>
      </c>
      <c r="I127" s="15" t="s">
        <v>60</v>
      </c>
      <c r="J127" s="15" t="s">
        <v>34</v>
      </c>
      <c r="K127" s="15" t="s">
        <v>52</v>
      </c>
      <c r="L127" s="15" t="s">
        <v>33</v>
      </c>
      <c r="M127" s="16" t="s">
        <v>25</v>
      </c>
    </row>
    <row r="128" spans="1:13" x14ac:dyDescent="0.25">
      <c r="A128" s="17" t="s">
        <v>56</v>
      </c>
      <c r="B128" s="18" t="s">
        <v>57</v>
      </c>
      <c r="C128" s="20">
        <v>18562.72</v>
      </c>
      <c r="D128" s="20">
        <v>12328.93</v>
      </c>
      <c r="E128" s="18"/>
      <c r="F128" s="25">
        <v>30891.65</v>
      </c>
      <c r="H128" s="17">
        <v>805</v>
      </c>
      <c r="I128" s="18" t="s">
        <v>37</v>
      </c>
      <c r="J128" s="20">
        <v>-173217.52</v>
      </c>
      <c r="K128" s="18"/>
      <c r="L128" s="18">
        <v>806.51</v>
      </c>
      <c r="M128" s="25">
        <v>-174024.03</v>
      </c>
    </row>
    <row r="129" spans="1:13" x14ac:dyDescent="0.25">
      <c r="A129" s="17" t="s">
        <v>48</v>
      </c>
      <c r="B129" s="18" t="s">
        <v>49</v>
      </c>
      <c r="C129" s="20">
        <v>5548.37</v>
      </c>
      <c r="D129" s="18"/>
      <c r="E129" s="18"/>
      <c r="F129" s="25">
        <v>5548.37</v>
      </c>
      <c r="H129" s="17" t="s">
        <v>64</v>
      </c>
      <c r="I129" s="18" t="s">
        <v>65</v>
      </c>
      <c r="J129" s="20">
        <v>-171982.97</v>
      </c>
      <c r="K129" s="18"/>
      <c r="L129" s="18">
        <v>804.76</v>
      </c>
      <c r="M129" s="25">
        <v>-172787.73</v>
      </c>
    </row>
    <row r="130" spans="1:13" x14ac:dyDescent="0.25">
      <c r="A130" s="17" t="s">
        <v>26</v>
      </c>
      <c r="B130" s="18" t="s">
        <v>60</v>
      </c>
      <c r="C130" s="18" t="s">
        <v>34</v>
      </c>
      <c r="D130" s="18" t="s">
        <v>52</v>
      </c>
      <c r="E130" s="18" t="s">
        <v>33</v>
      </c>
      <c r="F130" s="19" t="s">
        <v>25</v>
      </c>
      <c r="H130" s="17" t="s">
        <v>38</v>
      </c>
      <c r="I130" s="18" t="s">
        <v>39</v>
      </c>
      <c r="J130" s="20">
        <v>-1234.55</v>
      </c>
      <c r="K130" s="18"/>
      <c r="L130" s="18">
        <v>1.75</v>
      </c>
      <c r="M130" s="25">
        <v>-1236.3</v>
      </c>
    </row>
    <row r="131" spans="1:13" ht="15.75" thickBot="1" x14ac:dyDescent="0.3">
      <c r="A131" s="21"/>
      <c r="B131" s="22" t="s">
        <v>32</v>
      </c>
      <c r="C131" s="23">
        <v>205981.62</v>
      </c>
      <c r="D131" s="23">
        <v>57439.33</v>
      </c>
      <c r="E131" s="22">
        <v>151.44999999999999</v>
      </c>
      <c r="F131" s="26">
        <v>263269.5</v>
      </c>
      <c r="H131" s="17"/>
      <c r="I131" s="18"/>
      <c r="J131" s="18"/>
      <c r="K131" s="18"/>
      <c r="L131" s="18"/>
      <c r="M131" s="19"/>
    </row>
    <row r="132" spans="1:13" x14ac:dyDescent="0.25">
      <c r="H132" s="17">
        <v>809</v>
      </c>
      <c r="I132" s="18" t="s">
        <v>70</v>
      </c>
      <c r="J132" s="20">
        <v>-123145.3</v>
      </c>
      <c r="K132" s="18"/>
      <c r="L132" s="20">
        <v>58920.9</v>
      </c>
      <c r="M132" s="25">
        <v>-182066.2</v>
      </c>
    </row>
    <row r="133" spans="1:13" x14ac:dyDescent="0.25">
      <c r="H133" s="17" t="s">
        <v>71</v>
      </c>
      <c r="I133" s="18" t="s">
        <v>72</v>
      </c>
      <c r="J133" s="20">
        <v>-123145.3</v>
      </c>
      <c r="K133" s="18"/>
      <c r="L133" s="20">
        <v>58920.9</v>
      </c>
      <c r="M133" s="25">
        <v>-182066.2</v>
      </c>
    </row>
    <row r="134" spans="1:13" x14ac:dyDescent="0.25">
      <c r="H134" s="17"/>
      <c r="I134" s="18"/>
      <c r="J134" s="18"/>
      <c r="K134" s="18"/>
      <c r="L134" s="18"/>
      <c r="M134" s="19"/>
    </row>
    <row r="135" spans="1:13" x14ac:dyDescent="0.25">
      <c r="H135" s="17">
        <v>810</v>
      </c>
      <c r="I135" s="18" t="s">
        <v>40</v>
      </c>
      <c r="J135" s="18">
        <v>-975.56</v>
      </c>
      <c r="K135" s="18"/>
      <c r="L135" s="18">
        <v>402.9</v>
      </c>
      <c r="M135" s="25">
        <v>-1378.46</v>
      </c>
    </row>
    <row r="136" spans="1:13" x14ac:dyDescent="0.25">
      <c r="H136" s="17" t="s">
        <v>41</v>
      </c>
      <c r="I136" s="18" t="s">
        <v>42</v>
      </c>
      <c r="J136" s="20">
        <v>-1259.77</v>
      </c>
      <c r="K136" s="18"/>
      <c r="L136" s="18">
        <v>402.9</v>
      </c>
      <c r="M136" s="25">
        <v>-1662.67</v>
      </c>
    </row>
    <row r="137" spans="1:13" x14ac:dyDescent="0.25">
      <c r="H137" s="17" t="s">
        <v>61</v>
      </c>
      <c r="I137" s="18" t="s">
        <v>62</v>
      </c>
      <c r="J137" s="18">
        <v>284.20999999999998</v>
      </c>
      <c r="K137" s="18"/>
      <c r="L137" s="18"/>
      <c r="M137" s="19">
        <v>284.20999999999998</v>
      </c>
    </row>
    <row r="138" spans="1:13" x14ac:dyDescent="0.25">
      <c r="H138" s="17"/>
      <c r="I138" s="18"/>
      <c r="J138" s="18"/>
      <c r="K138" s="18"/>
      <c r="L138" s="18"/>
      <c r="M138" s="19"/>
    </row>
    <row r="139" spans="1:13" x14ac:dyDescent="0.25">
      <c r="H139" s="17">
        <v>850</v>
      </c>
      <c r="I139" s="18" t="s">
        <v>43</v>
      </c>
      <c r="J139" s="20">
        <v>390582.51</v>
      </c>
      <c r="K139" s="20">
        <v>37127.35</v>
      </c>
      <c r="L139" s="18"/>
      <c r="M139" s="25">
        <v>427709.86</v>
      </c>
    </row>
    <row r="140" spans="1:13" x14ac:dyDescent="0.25">
      <c r="H140" s="17" t="s">
        <v>44</v>
      </c>
      <c r="I140" s="18" t="s">
        <v>43</v>
      </c>
      <c r="J140" s="20">
        <v>383380.26</v>
      </c>
      <c r="K140" s="20">
        <v>37127.35</v>
      </c>
      <c r="L140" s="18"/>
      <c r="M140" s="25">
        <v>420507.61</v>
      </c>
    </row>
    <row r="141" spans="1:13" x14ac:dyDescent="0.25">
      <c r="H141" s="17" t="s">
        <v>45</v>
      </c>
      <c r="I141" s="18" t="s">
        <v>46</v>
      </c>
      <c r="J141" s="20">
        <v>7202.25</v>
      </c>
      <c r="K141" s="18"/>
      <c r="L141" s="18"/>
      <c r="M141" s="25">
        <v>7202.25</v>
      </c>
    </row>
    <row r="142" spans="1:13" x14ac:dyDescent="0.25">
      <c r="H142" s="17"/>
      <c r="I142" s="18"/>
      <c r="J142" s="18"/>
      <c r="K142" s="18"/>
      <c r="L142" s="18"/>
      <c r="M142" s="19"/>
    </row>
    <row r="143" spans="1:13" x14ac:dyDescent="0.25">
      <c r="H143" s="17">
        <v>851</v>
      </c>
      <c r="I143" s="18" t="s">
        <v>53</v>
      </c>
      <c r="J143" s="20">
        <v>5475.68</v>
      </c>
      <c r="K143" s="20">
        <v>84120.01</v>
      </c>
      <c r="L143" s="20">
        <v>5475.68</v>
      </c>
      <c r="M143" s="25">
        <v>84120.01</v>
      </c>
    </row>
    <row r="144" spans="1:13" x14ac:dyDescent="0.25">
      <c r="H144" s="17" t="s">
        <v>54</v>
      </c>
      <c r="I144" s="18" t="s">
        <v>55</v>
      </c>
      <c r="J144" s="20">
        <v>5475.68</v>
      </c>
      <c r="K144" s="20">
        <v>84120.01</v>
      </c>
      <c r="L144" s="20">
        <v>5475.68</v>
      </c>
      <c r="M144" s="25">
        <v>84120.01</v>
      </c>
    </row>
    <row r="145" spans="8:13" x14ac:dyDescent="0.25">
      <c r="H145" s="17"/>
      <c r="I145" s="18"/>
      <c r="J145" s="18"/>
      <c r="K145" s="18"/>
      <c r="L145" s="18"/>
      <c r="M145" s="19"/>
    </row>
    <row r="146" spans="8:13" x14ac:dyDescent="0.25">
      <c r="H146" s="17">
        <v>857</v>
      </c>
      <c r="I146" s="18" t="s">
        <v>47</v>
      </c>
      <c r="J146" s="20">
        <v>64046.35</v>
      </c>
      <c r="K146" s="20">
        <v>4237.1899999999996</v>
      </c>
      <c r="L146" s="18"/>
      <c r="M146" s="25">
        <v>68283.539999999994</v>
      </c>
    </row>
    <row r="147" spans="8:13" x14ac:dyDescent="0.25">
      <c r="H147" s="17" t="s">
        <v>56</v>
      </c>
      <c r="I147" s="18" t="s">
        <v>57</v>
      </c>
      <c r="J147" s="20">
        <v>58497.98</v>
      </c>
      <c r="K147" s="20">
        <v>4237.1899999999996</v>
      </c>
      <c r="L147" s="18"/>
      <c r="M147" s="25">
        <v>62735.17</v>
      </c>
    </row>
    <row r="148" spans="8:13" x14ac:dyDescent="0.25">
      <c r="H148" s="17" t="s">
        <v>48</v>
      </c>
      <c r="I148" s="18" t="s">
        <v>49</v>
      </c>
      <c r="J148" s="20">
        <v>5548.37</v>
      </c>
      <c r="K148" s="18"/>
      <c r="L148" s="18"/>
      <c r="M148" s="25">
        <v>5548.37</v>
      </c>
    </row>
    <row r="149" spans="8:13" x14ac:dyDescent="0.25">
      <c r="H149" s="17" t="s">
        <v>26</v>
      </c>
      <c r="I149" s="18" t="s">
        <v>60</v>
      </c>
      <c r="J149" s="18" t="s">
        <v>34</v>
      </c>
      <c r="K149" s="18" t="s">
        <v>52</v>
      </c>
      <c r="L149" s="18" t="s">
        <v>33</v>
      </c>
      <c r="M149" s="19" t="s">
        <v>25</v>
      </c>
    </row>
    <row r="150" spans="8:13" ht="15.75" thickBot="1" x14ac:dyDescent="0.3">
      <c r="H150" s="21"/>
      <c r="I150" s="22" t="s">
        <v>32</v>
      </c>
      <c r="J150" s="23">
        <v>162766.16</v>
      </c>
      <c r="K150" s="23">
        <v>125484.55</v>
      </c>
      <c r="L150" s="23">
        <v>65605.990000000005</v>
      </c>
      <c r="M150" s="26">
        <v>222644.72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"/>
  <sheetViews>
    <sheetView tabSelected="1" workbookViewId="0">
      <selection activeCell="P21" sqref="C21:P21"/>
    </sheetView>
  </sheetViews>
  <sheetFormatPr baseColWidth="10" defaultRowHeight="12.75" x14ac:dyDescent="0.2"/>
  <cols>
    <col min="1" max="1" width="8.140625" style="1" customWidth="1"/>
    <col min="2" max="2" width="25.7109375" style="1" bestFit="1" customWidth="1"/>
    <col min="3" max="3" width="11" style="1" bestFit="1" customWidth="1"/>
    <col min="4" max="256" width="11.42578125" style="1"/>
    <col min="257" max="257" width="8.140625" style="1" customWidth="1"/>
    <col min="258" max="258" width="25.7109375" style="1" bestFit="1" customWidth="1"/>
    <col min="259" max="259" width="11" style="1" bestFit="1" customWidth="1"/>
    <col min="260" max="512" width="11.42578125" style="1"/>
    <col min="513" max="513" width="8.140625" style="1" customWidth="1"/>
    <col min="514" max="514" width="25.7109375" style="1" bestFit="1" customWidth="1"/>
    <col min="515" max="515" width="11" style="1" bestFit="1" customWidth="1"/>
    <col min="516" max="768" width="11.42578125" style="1"/>
    <col min="769" max="769" width="8.140625" style="1" customWidth="1"/>
    <col min="770" max="770" width="25.7109375" style="1" bestFit="1" customWidth="1"/>
    <col min="771" max="771" width="11" style="1" bestFit="1" customWidth="1"/>
    <col min="772" max="1024" width="11.42578125" style="1"/>
    <col min="1025" max="1025" width="8.140625" style="1" customWidth="1"/>
    <col min="1026" max="1026" width="25.7109375" style="1" bestFit="1" customWidth="1"/>
    <col min="1027" max="1027" width="11" style="1" bestFit="1" customWidth="1"/>
    <col min="1028" max="1280" width="11.42578125" style="1"/>
    <col min="1281" max="1281" width="8.140625" style="1" customWidth="1"/>
    <col min="1282" max="1282" width="25.7109375" style="1" bestFit="1" customWidth="1"/>
    <col min="1283" max="1283" width="11" style="1" bestFit="1" customWidth="1"/>
    <col min="1284" max="1536" width="11.42578125" style="1"/>
    <col min="1537" max="1537" width="8.140625" style="1" customWidth="1"/>
    <col min="1538" max="1538" width="25.7109375" style="1" bestFit="1" customWidth="1"/>
    <col min="1539" max="1539" width="11" style="1" bestFit="1" customWidth="1"/>
    <col min="1540" max="1792" width="11.42578125" style="1"/>
    <col min="1793" max="1793" width="8.140625" style="1" customWidth="1"/>
    <col min="1794" max="1794" width="25.7109375" style="1" bestFit="1" customWidth="1"/>
    <col min="1795" max="1795" width="11" style="1" bestFit="1" customWidth="1"/>
    <col min="1796" max="2048" width="11.42578125" style="1"/>
    <col min="2049" max="2049" width="8.140625" style="1" customWidth="1"/>
    <col min="2050" max="2050" width="25.7109375" style="1" bestFit="1" customWidth="1"/>
    <col min="2051" max="2051" width="11" style="1" bestFit="1" customWidth="1"/>
    <col min="2052" max="2304" width="11.42578125" style="1"/>
    <col min="2305" max="2305" width="8.140625" style="1" customWidth="1"/>
    <col min="2306" max="2306" width="25.7109375" style="1" bestFit="1" customWidth="1"/>
    <col min="2307" max="2307" width="11" style="1" bestFit="1" customWidth="1"/>
    <col min="2308" max="2560" width="11.42578125" style="1"/>
    <col min="2561" max="2561" width="8.140625" style="1" customWidth="1"/>
    <col min="2562" max="2562" width="25.7109375" style="1" bestFit="1" customWidth="1"/>
    <col min="2563" max="2563" width="11" style="1" bestFit="1" customWidth="1"/>
    <col min="2564" max="2816" width="11.42578125" style="1"/>
    <col min="2817" max="2817" width="8.140625" style="1" customWidth="1"/>
    <col min="2818" max="2818" width="25.7109375" style="1" bestFit="1" customWidth="1"/>
    <col min="2819" max="2819" width="11" style="1" bestFit="1" customWidth="1"/>
    <col min="2820" max="3072" width="11.42578125" style="1"/>
    <col min="3073" max="3073" width="8.140625" style="1" customWidth="1"/>
    <col min="3074" max="3074" width="25.7109375" style="1" bestFit="1" customWidth="1"/>
    <col min="3075" max="3075" width="11" style="1" bestFit="1" customWidth="1"/>
    <col min="3076" max="3328" width="11.42578125" style="1"/>
    <col min="3329" max="3329" width="8.140625" style="1" customWidth="1"/>
    <col min="3330" max="3330" width="25.7109375" style="1" bestFit="1" customWidth="1"/>
    <col min="3331" max="3331" width="11" style="1" bestFit="1" customWidth="1"/>
    <col min="3332" max="3584" width="11.42578125" style="1"/>
    <col min="3585" max="3585" width="8.140625" style="1" customWidth="1"/>
    <col min="3586" max="3586" width="25.7109375" style="1" bestFit="1" customWidth="1"/>
    <col min="3587" max="3587" width="11" style="1" bestFit="1" customWidth="1"/>
    <col min="3588" max="3840" width="11.42578125" style="1"/>
    <col min="3841" max="3841" width="8.140625" style="1" customWidth="1"/>
    <col min="3842" max="3842" width="25.7109375" style="1" bestFit="1" customWidth="1"/>
    <col min="3843" max="3843" width="11" style="1" bestFit="1" customWidth="1"/>
    <col min="3844" max="4096" width="11.42578125" style="1"/>
    <col min="4097" max="4097" width="8.140625" style="1" customWidth="1"/>
    <col min="4098" max="4098" width="25.7109375" style="1" bestFit="1" customWidth="1"/>
    <col min="4099" max="4099" width="11" style="1" bestFit="1" customWidth="1"/>
    <col min="4100" max="4352" width="11.42578125" style="1"/>
    <col min="4353" max="4353" width="8.140625" style="1" customWidth="1"/>
    <col min="4354" max="4354" width="25.7109375" style="1" bestFit="1" customWidth="1"/>
    <col min="4355" max="4355" width="11" style="1" bestFit="1" customWidth="1"/>
    <col min="4356" max="4608" width="11.42578125" style="1"/>
    <col min="4609" max="4609" width="8.140625" style="1" customWidth="1"/>
    <col min="4610" max="4610" width="25.7109375" style="1" bestFit="1" customWidth="1"/>
    <col min="4611" max="4611" width="11" style="1" bestFit="1" customWidth="1"/>
    <col min="4612" max="4864" width="11.42578125" style="1"/>
    <col min="4865" max="4865" width="8.140625" style="1" customWidth="1"/>
    <col min="4866" max="4866" width="25.7109375" style="1" bestFit="1" customWidth="1"/>
    <col min="4867" max="4867" width="11" style="1" bestFit="1" customWidth="1"/>
    <col min="4868" max="5120" width="11.42578125" style="1"/>
    <col min="5121" max="5121" width="8.140625" style="1" customWidth="1"/>
    <col min="5122" max="5122" width="25.7109375" style="1" bestFit="1" customWidth="1"/>
    <col min="5123" max="5123" width="11" style="1" bestFit="1" customWidth="1"/>
    <col min="5124" max="5376" width="11.42578125" style="1"/>
    <col min="5377" max="5377" width="8.140625" style="1" customWidth="1"/>
    <col min="5378" max="5378" width="25.7109375" style="1" bestFit="1" customWidth="1"/>
    <col min="5379" max="5379" width="11" style="1" bestFit="1" customWidth="1"/>
    <col min="5380" max="5632" width="11.42578125" style="1"/>
    <col min="5633" max="5633" width="8.140625" style="1" customWidth="1"/>
    <col min="5634" max="5634" width="25.7109375" style="1" bestFit="1" customWidth="1"/>
    <col min="5635" max="5635" width="11" style="1" bestFit="1" customWidth="1"/>
    <col min="5636" max="5888" width="11.42578125" style="1"/>
    <col min="5889" max="5889" width="8.140625" style="1" customWidth="1"/>
    <col min="5890" max="5890" width="25.7109375" style="1" bestFit="1" customWidth="1"/>
    <col min="5891" max="5891" width="11" style="1" bestFit="1" customWidth="1"/>
    <col min="5892" max="6144" width="11.42578125" style="1"/>
    <col min="6145" max="6145" width="8.140625" style="1" customWidth="1"/>
    <col min="6146" max="6146" width="25.7109375" style="1" bestFit="1" customWidth="1"/>
    <col min="6147" max="6147" width="11" style="1" bestFit="1" customWidth="1"/>
    <col min="6148" max="6400" width="11.42578125" style="1"/>
    <col min="6401" max="6401" width="8.140625" style="1" customWidth="1"/>
    <col min="6402" max="6402" width="25.7109375" style="1" bestFit="1" customWidth="1"/>
    <col min="6403" max="6403" width="11" style="1" bestFit="1" customWidth="1"/>
    <col min="6404" max="6656" width="11.42578125" style="1"/>
    <col min="6657" max="6657" width="8.140625" style="1" customWidth="1"/>
    <col min="6658" max="6658" width="25.7109375" style="1" bestFit="1" customWidth="1"/>
    <col min="6659" max="6659" width="11" style="1" bestFit="1" customWidth="1"/>
    <col min="6660" max="6912" width="11.42578125" style="1"/>
    <col min="6913" max="6913" width="8.140625" style="1" customWidth="1"/>
    <col min="6914" max="6914" width="25.7109375" style="1" bestFit="1" customWidth="1"/>
    <col min="6915" max="6915" width="11" style="1" bestFit="1" customWidth="1"/>
    <col min="6916" max="7168" width="11.42578125" style="1"/>
    <col min="7169" max="7169" width="8.140625" style="1" customWidth="1"/>
    <col min="7170" max="7170" width="25.7109375" style="1" bestFit="1" customWidth="1"/>
    <col min="7171" max="7171" width="11" style="1" bestFit="1" customWidth="1"/>
    <col min="7172" max="7424" width="11.42578125" style="1"/>
    <col min="7425" max="7425" width="8.140625" style="1" customWidth="1"/>
    <col min="7426" max="7426" width="25.7109375" style="1" bestFit="1" customWidth="1"/>
    <col min="7427" max="7427" width="11" style="1" bestFit="1" customWidth="1"/>
    <col min="7428" max="7680" width="11.42578125" style="1"/>
    <col min="7681" max="7681" width="8.140625" style="1" customWidth="1"/>
    <col min="7682" max="7682" width="25.7109375" style="1" bestFit="1" customWidth="1"/>
    <col min="7683" max="7683" width="11" style="1" bestFit="1" customWidth="1"/>
    <col min="7684" max="7936" width="11.42578125" style="1"/>
    <col min="7937" max="7937" width="8.140625" style="1" customWidth="1"/>
    <col min="7938" max="7938" width="25.7109375" style="1" bestFit="1" customWidth="1"/>
    <col min="7939" max="7939" width="11" style="1" bestFit="1" customWidth="1"/>
    <col min="7940" max="8192" width="11.42578125" style="1"/>
    <col min="8193" max="8193" width="8.140625" style="1" customWidth="1"/>
    <col min="8194" max="8194" width="25.7109375" style="1" bestFit="1" customWidth="1"/>
    <col min="8195" max="8195" width="11" style="1" bestFit="1" customWidth="1"/>
    <col min="8196" max="8448" width="11.42578125" style="1"/>
    <col min="8449" max="8449" width="8.140625" style="1" customWidth="1"/>
    <col min="8450" max="8450" width="25.7109375" style="1" bestFit="1" customWidth="1"/>
    <col min="8451" max="8451" width="11" style="1" bestFit="1" customWidth="1"/>
    <col min="8452" max="8704" width="11.42578125" style="1"/>
    <col min="8705" max="8705" width="8.140625" style="1" customWidth="1"/>
    <col min="8706" max="8706" width="25.7109375" style="1" bestFit="1" customWidth="1"/>
    <col min="8707" max="8707" width="11" style="1" bestFit="1" customWidth="1"/>
    <col min="8708" max="8960" width="11.42578125" style="1"/>
    <col min="8961" max="8961" width="8.140625" style="1" customWidth="1"/>
    <col min="8962" max="8962" width="25.7109375" style="1" bestFit="1" customWidth="1"/>
    <col min="8963" max="8963" width="11" style="1" bestFit="1" customWidth="1"/>
    <col min="8964" max="9216" width="11.42578125" style="1"/>
    <col min="9217" max="9217" width="8.140625" style="1" customWidth="1"/>
    <col min="9218" max="9218" width="25.7109375" style="1" bestFit="1" customWidth="1"/>
    <col min="9219" max="9219" width="11" style="1" bestFit="1" customWidth="1"/>
    <col min="9220" max="9472" width="11.42578125" style="1"/>
    <col min="9473" max="9473" width="8.140625" style="1" customWidth="1"/>
    <col min="9474" max="9474" width="25.7109375" style="1" bestFit="1" customWidth="1"/>
    <col min="9475" max="9475" width="11" style="1" bestFit="1" customWidth="1"/>
    <col min="9476" max="9728" width="11.42578125" style="1"/>
    <col min="9729" max="9729" width="8.140625" style="1" customWidth="1"/>
    <col min="9730" max="9730" width="25.7109375" style="1" bestFit="1" customWidth="1"/>
    <col min="9731" max="9731" width="11" style="1" bestFit="1" customWidth="1"/>
    <col min="9732" max="9984" width="11.42578125" style="1"/>
    <col min="9985" max="9985" width="8.140625" style="1" customWidth="1"/>
    <col min="9986" max="9986" width="25.7109375" style="1" bestFit="1" customWidth="1"/>
    <col min="9987" max="9987" width="11" style="1" bestFit="1" customWidth="1"/>
    <col min="9988" max="10240" width="11.42578125" style="1"/>
    <col min="10241" max="10241" width="8.140625" style="1" customWidth="1"/>
    <col min="10242" max="10242" width="25.7109375" style="1" bestFit="1" customWidth="1"/>
    <col min="10243" max="10243" width="11" style="1" bestFit="1" customWidth="1"/>
    <col min="10244" max="10496" width="11.42578125" style="1"/>
    <col min="10497" max="10497" width="8.140625" style="1" customWidth="1"/>
    <col min="10498" max="10498" width="25.7109375" style="1" bestFit="1" customWidth="1"/>
    <col min="10499" max="10499" width="11" style="1" bestFit="1" customWidth="1"/>
    <col min="10500" max="10752" width="11.42578125" style="1"/>
    <col min="10753" max="10753" width="8.140625" style="1" customWidth="1"/>
    <col min="10754" max="10754" width="25.7109375" style="1" bestFit="1" customWidth="1"/>
    <col min="10755" max="10755" width="11" style="1" bestFit="1" customWidth="1"/>
    <col min="10756" max="11008" width="11.42578125" style="1"/>
    <col min="11009" max="11009" width="8.140625" style="1" customWidth="1"/>
    <col min="11010" max="11010" width="25.7109375" style="1" bestFit="1" customWidth="1"/>
    <col min="11011" max="11011" width="11" style="1" bestFit="1" customWidth="1"/>
    <col min="11012" max="11264" width="11.42578125" style="1"/>
    <col min="11265" max="11265" width="8.140625" style="1" customWidth="1"/>
    <col min="11266" max="11266" width="25.7109375" style="1" bestFit="1" customWidth="1"/>
    <col min="11267" max="11267" width="11" style="1" bestFit="1" customWidth="1"/>
    <col min="11268" max="11520" width="11.42578125" style="1"/>
    <col min="11521" max="11521" width="8.140625" style="1" customWidth="1"/>
    <col min="11522" max="11522" width="25.7109375" style="1" bestFit="1" customWidth="1"/>
    <col min="11523" max="11523" width="11" style="1" bestFit="1" customWidth="1"/>
    <col min="11524" max="11776" width="11.42578125" style="1"/>
    <col min="11777" max="11777" width="8.140625" style="1" customWidth="1"/>
    <col min="11778" max="11778" width="25.7109375" style="1" bestFit="1" customWidth="1"/>
    <col min="11779" max="11779" width="11" style="1" bestFit="1" customWidth="1"/>
    <col min="11780" max="12032" width="11.42578125" style="1"/>
    <col min="12033" max="12033" width="8.140625" style="1" customWidth="1"/>
    <col min="12034" max="12034" width="25.7109375" style="1" bestFit="1" customWidth="1"/>
    <col min="12035" max="12035" width="11" style="1" bestFit="1" customWidth="1"/>
    <col min="12036" max="12288" width="11.42578125" style="1"/>
    <col min="12289" max="12289" width="8.140625" style="1" customWidth="1"/>
    <col min="12290" max="12290" width="25.7109375" style="1" bestFit="1" customWidth="1"/>
    <col min="12291" max="12291" width="11" style="1" bestFit="1" customWidth="1"/>
    <col min="12292" max="12544" width="11.42578125" style="1"/>
    <col min="12545" max="12545" width="8.140625" style="1" customWidth="1"/>
    <col min="12546" max="12546" width="25.7109375" style="1" bestFit="1" customWidth="1"/>
    <col min="12547" max="12547" width="11" style="1" bestFit="1" customWidth="1"/>
    <col min="12548" max="12800" width="11.42578125" style="1"/>
    <col min="12801" max="12801" width="8.140625" style="1" customWidth="1"/>
    <col min="12802" max="12802" width="25.7109375" style="1" bestFit="1" customWidth="1"/>
    <col min="12803" max="12803" width="11" style="1" bestFit="1" customWidth="1"/>
    <col min="12804" max="13056" width="11.42578125" style="1"/>
    <col min="13057" max="13057" width="8.140625" style="1" customWidth="1"/>
    <col min="13058" max="13058" width="25.7109375" style="1" bestFit="1" customWidth="1"/>
    <col min="13059" max="13059" width="11" style="1" bestFit="1" customWidth="1"/>
    <col min="13060" max="13312" width="11.42578125" style="1"/>
    <col min="13313" max="13313" width="8.140625" style="1" customWidth="1"/>
    <col min="13314" max="13314" width="25.7109375" style="1" bestFit="1" customWidth="1"/>
    <col min="13315" max="13315" width="11" style="1" bestFit="1" customWidth="1"/>
    <col min="13316" max="13568" width="11.42578125" style="1"/>
    <col min="13569" max="13569" width="8.140625" style="1" customWidth="1"/>
    <col min="13570" max="13570" width="25.7109375" style="1" bestFit="1" customWidth="1"/>
    <col min="13571" max="13571" width="11" style="1" bestFit="1" customWidth="1"/>
    <col min="13572" max="13824" width="11.42578125" style="1"/>
    <col min="13825" max="13825" width="8.140625" style="1" customWidth="1"/>
    <col min="13826" max="13826" width="25.7109375" style="1" bestFit="1" customWidth="1"/>
    <col min="13827" max="13827" width="11" style="1" bestFit="1" customWidth="1"/>
    <col min="13828" max="14080" width="11.42578125" style="1"/>
    <col min="14081" max="14081" width="8.140625" style="1" customWidth="1"/>
    <col min="14082" max="14082" width="25.7109375" style="1" bestFit="1" customWidth="1"/>
    <col min="14083" max="14083" width="11" style="1" bestFit="1" customWidth="1"/>
    <col min="14084" max="14336" width="11.42578125" style="1"/>
    <col min="14337" max="14337" width="8.140625" style="1" customWidth="1"/>
    <col min="14338" max="14338" width="25.7109375" style="1" bestFit="1" customWidth="1"/>
    <col min="14339" max="14339" width="11" style="1" bestFit="1" customWidth="1"/>
    <col min="14340" max="14592" width="11.42578125" style="1"/>
    <col min="14593" max="14593" width="8.140625" style="1" customWidth="1"/>
    <col min="14594" max="14594" width="25.7109375" style="1" bestFit="1" customWidth="1"/>
    <col min="14595" max="14595" width="11" style="1" bestFit="1" customWidth="1"/>
    <col min="14596" max="14848" width="11.42578125" style="1"/>
    <col min="14849" max="14849" width="8.140625" style="1" customWidth="1"/>
    <col min="14850" max="14850" width="25.7109375" style="1" bestFit="1" customWidth="1"/>
    <col min="14851" max="14851" width="11" style="1" bestFit="1" customWidth="1"/>
    <col min="14852" max="15104" width="11.42578125" style="1"/>
    <col min="15105" max="15105" width="8.140625" style="1" customWidth="1"/>
    <col min="15106" max="15106" width="25.7109375" style="1" bestFit="1" customWidth="1"/>
    <col min="15107" max="15107" width="11" style="1" bestFit="1" customWidth="1"/>
    <col min="15108" max="15360" width="11.42578125" style="1"/>
    <col min="15361" max="15361" width="8.140625" style="1" customWidth="1"/>
    <col min="15362" max="15362" width="25.7109375" style="1" bestFit="1" customWidth="1"/>
    <col min="15363" max="15363" width="11" style="1" bestFit="1" customWidth="1"/>
    <col min="15364" max="15616" width="11.42578125" style="1"/>
    <col min="15617" max="15617" width="8.140625" style="1" customWidth="1"/>
    <col min="15618" max="15618" width="25.7109375" style="1" bestFit="1" customWidth="1"/>
    <col min="15619" max="15619" width="11" style="1" bestFit="1" customWidth="1"/>
    <col min="15620" max="15872" width="11.42578125" style="1"/>
    <col min="15873" max="15873" width="8.140625" style="1" customWidth="1"/>
    <col min="15874" max="15874" width="25.7109375" style="1" bestFit="1" customWidth="1"/>
    <col min="15875" max="15875" width="11" style="1" bestFit="1" customWidth="1"/>
    <col min="15876" max="16128" width="11.42578125" style="1"/>
    <col min="16129" max="16129" width="8.140625" style="1" customWidth="1"/>
    <col min="16130" max="16130" width="25.7109375" style="1" bestFit="1" customWidth="1"/>
    <col min="16131" max="16131" width="11" style="1" bestFit="1" customWidth="1"/>
    <col min="16132" max="16384" width="11.42578125" style="1"/>
  </cols>
  <sheetData>
    <row r="1" spans="1:23" x14ac:dyDescent="0.2">
      <c r="B1" s="11" t="s">
        <v>78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23" x14ac:dyDescent="0.2">
      <c r="B2" s="11" t="s">
        <v>79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23" x14ac:dyDescent="0.2">
      <c r="B3" s="11">
        <v>2015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</row>
    <row r="4" spans="1:23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</row>
    <row r="11" spans="1:23" x14ac:dyDescent="0.2">
      <c r="B11" s="2"/>
      <c r="C11" s="3">
        <v>41974</v>
      </c>
      <c r="D11" s="4" t="s">
        <v>50</v>
      </c>
      <c r="E11" s="4" t="s">
        <v>58</v>
      </c>
      <c r="F11" s="4" t="s">
        <v>59</v>
      </c>
      <c r="G11" s="4" t="s">
        <v>2</v>
      </c>
      <c r="H11" s="5" t="s">
        <v>66</v>
      </c>
      <c r="I11" s="6" t="s">
        <v>67</v>
      </c>
      <c r="J11" s="5" t="s">
        <v>3</v>
      </c>
      <c r="K11" s="5" t="s">
        <v>4</v>
      </c>
      <c r="L11" s="5" t="s">
        <v>80</v>
      </c>
      <c r="M11" s="5" t="s">
        <v>75</v>
      </c>
      <c r="N11" s="5" t="s">
        <v>76</v>
      </c>
      <c r="O11" s="5" t="s">
        <v>81</v>
      </c>
    </row>
    <row r="12" spans="1:23" x14ac:dyDescent="0.2">
      <c r="A12" s="1">
        <v>300</v>
      </c>
      <c r="B12" s="1" t="s">
        <v>82</v>
      </c>
      <c r="C12" s="7">
        <v>-2651622.44</v>
      </c>
      <c r="D12" s="7">
        <v>-3331034.28</v>
      </c>
      <c r="E12" s="7">
        <v>-3760552.13</v>
      </c>
      <c r="F12" s="7">
        <v>358117.76</v>
      </c>
      <c r="G12" s="7">
        <v>-698214.2</v>
      </c>
      <c r="H12" s="7">
        <v>442254.42</v>
      </c>
      <c r="I12" s="7">
        <v>2196131.36</v>
      </c>
      <c r="J12" s="7">
        <v>493982.16</v>
      </c>
      <c r="K12" s="7">
        <v>561091.64</v>
      </c>
      <c r="L12" s="7">
        <v>561091.64</v>
      </c>
      <c r="M12" s="7">
        <v>476793.37</v>
      </c>
      <c r="N12" s="7">
        <v>344523.48</v>
      </c>
      <c r="O12" s="7"/>
      <c r="P12" s="7"/>
      <c r="Q12" s="7"/>
      <c r="R12" s="7"/>
      <c r="S12" s="7"/>
      <c r="T12" s="7"/>
      <c r="U12" s="7"/>
      <c r="V12" s="7"/>
      <c r="W12" s="7"/>
    </row>
    <row r="13" spans="1:23" x14ac:dyDescent="0.2">
      <c r="A13" s="1">
        <v>301</v>
      </c>
      <c r="B13" s="1" t="s">
        <v>83</v>
      </c>
      <c r="C13" s="7">
        <v>-2330.7800000000002</v>
      </c>
      <c r="D13" s="7">
        <v>-40550.29</v>
      </c>
      <c r="E13" s="7">
        <v>-103462.82</v>
      </c>
      <c r="F13" s="7">
        <v>-233562.93</v>
      </c>
      <c r="G13" s="7">
        <v>-268185.34999999998</v>
      </c>
      <c r="H13" s="7">
        <v>-348638.68</v>
      </c>
      <c r="I13" s="7">
        <v>-317759.09999999998</v>
      </c>
      <c r="J13" s="7">
        <v>-73915.11</v>
      </c>
      <c r="K13" s="7">
        <v>-58475.1</v>
      </c>
      <c r="L13" s="7">
        <v>-219510.75</v>
      </c>
      <c r="M13" s="7">
        <v>-65532.93</v>
      </c>
      <c r="N13" s="7">
        <v>-162629.49</v>
      </c>
      <c r="O13" s="7">
        <v>-194054.25</v>
      </c>
      <c r="P13" s="7"/>
      <c r="Q13" s="7"/>
      <c r="R13" s="7"/>
      <c r="S13" s="7"/>
      <c r="T13" s="7"/>
      <c r="U13" s="7"/>
      <c r="V13" s="7"/>
      <c r="W13" s="7"/>
    </row>
    <row r="14" spans="1:23" x14ac:dyDescent="0.2">
      <c r="A14" s="1">
        <v>302</v>
      </c>
      <c r="B14" s="1" t="s">
        <v>84</v>
      </c>
      <c r="C14" s="7">
        <v>-1054920.1000000001</v>
      </c>
      <c r="D14" s="7">
        <v>-148316.87</v>
      </c>
      <c r="E14" s="7">
        <v>-132293.76999999999</v>
      </c>
      <c r="F14" s="7">
        <v>-76158.83</v>
      </c>
      <c r="G14" s="7">
        <v>-117370.28</v>
      </c>
      <c r="H14" s="7">
        <v>-121128.69</v>
      </c>
      <c r="I14" s="7">
        <v>-149506.21</v>
      </c>
      <c r="J14" s="7">
        <v>42234.68</v>
      </c>
      <c r="K14" s="7">
        <v>-156639.04999999999</v>
      </c>
      <c r="L14" s="7">
        <v>-15072.98</v>
      </c>
      <c r="M14" s="7">
        <v>-148761.17000000001</v>
      </c>
      <c r="N14" s="7">
        <v>-153915.4</v>
      </c>
      <c r="O14" s="7">
        <v>-92523.87</v>
      </c>
      <c r="P14" s="7"/>
      <c r="Q14" s="7"/>
      <c r="R14" s="7"/>
      <c r="S14" s="7"/>
      <c r="T14" s="7"/>
      <c r="U14" s="7"/>
      <c r="V14" s="7"/>
      <c r="W14" s="7"/>
    </row>
    <row r="15" spans="1:23" x14ac:dyDescent="0.2">
      <c r="A15" s="1">
        <v>305</v>
      </c>
      <c r="B15" s="1" t="s">
        <v>85</v>
      </c>
      <c r="C15" s="7">
        <v>10215.19</v>
      </c>
      <c r="D15" s="7">
        <v>-758196.06</v>
      </c>
      <c r="E15" s="7">
        <v>1640486</v>
      </c>
      <c r="F15" s="7">
        <v>-3516237.1</v>
      </c>
      <c r="G15" s="7">
        <v>-2919621.26</v>
      </c>
      <c r="H15" s="7">
        <v>-3725902</v>
      </c>
      <c r="I15" s="7">
        <v>-4977743.67</v>
      </c>
      <c r="J15" s="7">
        <v>-5448080.1900000004</v>
      </c>
      <c r="K15" s="7">
        <v>-4942820.49</v>
      </c>
      <c r="L15" s="7">
        <v>-4055420.32</v>
      </c>
      <c r="M15" s="7">
        <v>-5452766.8700000001</v>
      </c>
      <c r="N15" s="7">
        <v>-4880475.26</v>
      </c>
      <c r="O15" s="7">
        <v>-5594572.3499999996</v>
      </c>
      <c r="P15" s="7"/>
      <c r="Q15" s="7"/>
      <c r="R15" s="7"/>
      <c r="S15" s="7"/>
      <c r="T15" s="7"/>
      <c r="U15" s="7"/>
      <c r="V15" s="7"/>
      <c r="W15" s="7"/>
    </row>
    <row r="16" spans="1:23" x14ac:dyDescent="0.2"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2:23" x14ac:dyDescent="0.2"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</row>
    <row r="18" spans="2:23" ht="13.5" thickBot="1" x14ac:dyDescent="0.25">
      <c r="B18" s="1" t="s">
        <v>12</v>
      </c>
      <c r="C18" s="8">
        <f>SUM(C12:C17)</f>
        <v>-3698658.13</v>
      </c>
      <c r="D18" s="8">
        <f>SUM(D12:D17)</f>
        <v>-4278097.5</v>
      </c>
      <c r="E18" s="8">
        <f t="shared" ref="E18:O18" si="0">SUM(E12:E17)</f>
        <v>-2355822.7199999997</v>
      </c>
      <c r="F18" s="8">
        <f t="shared" si="0"/>
        <v>-3467841.1</v>
      </c>
      <c r="G18" s="8">
        <f t="shared" si="0"/>
        <v>-4003391.09</v>
      </c>
      <c r="H18" s="8">
        <f t="shared" si="0"/>
        <v>-3753414.95</v>
      </c>
      <c r="I18" s="8">
        <f t="shared" si="0"/>
        <v>-3248877.62</v>
      </c>
      <c r="J18" s="8">
        <f t="shared" si="0"/>
        <v>-4985778.4600000009</v>
      </c>
      <c r="K18" s="8">
        <f t="shared" si="0"/>
        <v>-4596843</v>
      </c>
      <c r="L18" s="8">
        <f t="shared" si="0"/>
        <v>-3728912.4099999997</v>
      </c>
      <c r="M18" s="8">
        <f t="shared" si="0"/>
        <v>-5190267.5999999996</v>
      </c>
      <c r="N18" s="8">
        <f t="shared" si="0"/>
        <v>-4852496.67</v>
      </c>
      <c r="O18" s="8">
        <f t="shared" si="0"/>
        <v>-5881150.4699999997</v>
      </c>
      <c r="P18" s="27">
        <f>SUM(C18:O18)</f>
        <v>-54041551.719999999</v>
      </c>
      <c r="Q18" s="7"/>
      <c r="R18" s="7"/>
      <c r="S18" s="7"/>
      <c r="T18" s="7"/>
      <c r="U18" s="7"/>
      <c r="V18" s="7"/>
      <c r="W18" s="7"/>
    </row>
    <row r="19" spans="2:23" ht="13.5" thickTop="1" x14ac:dyDescent="0.2"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2:23" x14ac:dyDescent="0.2">
      <c r="B20" s="1" t="s">
        <v>86</v>
      </c>
      <c r="C20" s="7">
        <f>+C13+C14</f>
        <v>-1057250.8800000001</v>
      </c>
      <c r="D20" s="7">
        <f t="shared" ref="D20:O20" si="1">+D13+D14</f>
        <v>-188867.16</v>
      </c>
      <c r="E20" s="7">
        <f t="shared" si="1"/>
        <v>-235756.59</v>
      </c>
      <c r="F20" s="7">
        <f t="shared" si="1"/>
        <v>-309721.76</v>
      </c>
      <c r="G20" s="7">
        <f t="shared" si="1"/>
        <v>-385555.63</v>
      </c>
      <c r="H20" s="7">
        <f t="shared" si="1"/>
        <v>-469767.37</v>
      </c>
      <c r="I20" s="7">
        <f t="shared" si="1"/>
        <v>-467265.30999999994</v>
      </c>
      <c r="J20" s="7">
        <f t="shared" si="1"/>
        <v>-31680.43</v>
      </c>
      <c r="K20" s="7">
        <f t="shared" si="1"/>
        <v>-215114.15</v>
      </c>
      <c r="L20" s="7">
        <f t="shared" si="1"/>
        <v>-234583.73</v>
      </c>
      <c r="M20" s="7">
        <f t="shared" si="1"/>
        <v>-214294.1</v>
      </c>
      <c r="N20" s="7">
        <f t="shared" si="1"/>
        <v>-316544.89</v>
      </c>
      <c r="O20" s="7">
        <f t="shared" si="1"/>
        <v>-286578.12</v>
      </c>
      <c r="P20" s="7"/>
      <c r="Q20" s="7"/>
      <c r="R20" s="7"/>
      <c r="S20" s="7"/>
      <c r="T20" s="7"/>
      <c r="U20" s="7"/>
      <c r="V20" s="7"/>
      <c r="W20" s="7"/>
    </row>
    <row r="21" spans="2:23" x14ac:dyDescent="0.2">
      <c r="B21" s="1" t="s">
        <v>87</v>
      </c>
      <c r="C21" s="7">
        <f>C20/1.16*0.16</f>
        <v>-145827.70758620693</v>
      </c>
      <c r="D21" s="7">
        <f t="shared" ref="D21:O21" si="2">D20/1.16*0.16</f>
        <v>-26050.642758620696</v>
      </c>
      <c r="E21" s="7">
        <f t="shared" si="2"/>
        <v>-32518.150344827591</v>
      </c>
      <c r="F21" s="7">
        <f t="shared" si="2"/>
        <v>-42720.242758620698</v>
      </c>
      <c r="G21" s="7">
        <f t="shared" si="2"/>
        <v>-53180.086896551729</v>
      </c>
      <c r="H21" s="7">
        <f t="shared" si="2"/>
        <v>-64795.499310344829</v>
      </c>
      <c r="I21" s="7">
        <f t="shared" si="2"/>
        <v>-64450.387586206896</v>
      </c>
      <c r="J21" s="7">
        <f t="shared" si="2"/>
        <v>-4369.7144827586208</v>
      </c>
      <c r="K21" s="7">
        <f t="shared" si="2"/>
        <v>-29670.917241379313</v>
      </c>
      <c r="L21" s="7">
        <f t="shared" si="2"/>
        <v>-32356.376551724141</v>
      </c>
      <c r="M21" s="7">
        <f t="shared" si="2"/>
        <v>-29557.806896551727</v>
      </c>
      <c r="N21" s="7">
        <f t="shared" si="2"/>
        <v>-43661.364137931036</v>
      </c>
      <c r="O21" s="7">
        <f t="shared" si="2"/>
        <v>-39528.01655172414</v>
      </c>
      <c r="P21" s="7"/>
      <c r="Q21" s="7"/>
      <c r="R21" s="7"/>
      <c r="S21" s="7"/>
      <c r="T21" s="7"/>
      <c r="U21" s="7"/>
      <c r="V21" s="7"/>
      <c r="W21" s="7"/>
    </row>
    <row r="22" spans="2:23" x14ac:dyDescent="0.2"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</row>
    <row r="23" spans="2:23" x14ac:dyDescent="0.2"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</row>
    <row r="24" spans="2:23" x14ac:dyDescent="0.2"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</row>
    <row r="25" spans="2:23" x14ac:dyDescent="0.2">
      <c r="C25" s="7">
        <f>C18/1.16*0.16</f>
        <v>-510159.74206896551</v>
      </c>
      <c r="D25" s="7">
        <f t="shared" ref="D25:O25" si="3">D18/1.16*0.16</f>
        <v>-590082.41379310354</v>
      </c>
      <c r="E25" s="7">
        <f t="shared" si="3"/>
        <v>-324941.06482758617</v>
      </c>
      <c r="F25" s="7">
        <f t="shared" si="3"/>
        <v>-478322.91034482763</v>
      </c>
      <c r="G25" s="7">
        <f t="shared" si="3"/>
        <v>-552191.87448275869</v>
      </c>
      <c r="H25" s="7">
        <f t="shared" si="3"/>
        <v>-517712.40689655178</v>
      </c>
      <c r="I25" s="7">
        <f t="shared" si="3"/>
        <v>-448121.05103448278</v>
      </c>
      <c r="J25" s="7">
        <f t="shared" si="3"/>
        <v>-687693.58068965538</v>
      </c>
      <c r="K25" s="7">
        <f t="shared" si="3"/>
        <v>-634047.31034482759</v>
      </c>
      <c r="L25" s="7">
        <f t="shared" si="3"/>
        <v>-514332.74620689655</v>
      </c>
      <c r="M25" s="7">
        <f t="shared" si="3"/>
        <v>-715898.97931034479</v>
      </c>
      <c r="N25" s="7">
        <f t="shared" si="3"/>
        <v>-669309.88551724143</v>
      </c>
      <c r="O25" s="7">
        <f t="shared" si="3"/>
        <v>-811193.168275862</v>
      </c>
      <c r="P25" s="7">
        <f>SUM(C25:O25)</f>
        <v>-7454007.1337931035</v>
      </c>
      <c r="Q25" s="7"/>
      <c r="R25" s="7"/>
      <c r="S25" s="7"/>
      <c r="T25" s="7"/>
      <c r="U25" s="7"/>
      <c r="V25" s="7"/>
      <c r="W25" s="7"/>
    </row>
    <row r="26" spans="2:23" x14ac:dyDescent="0.2"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</row>
    <row r="27" spans="2:23" x14ac:dyDescent="0.2"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</row>
    <row r="28" spans="2:23" x14ac:dyDescent="0.2"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</row>
    <row r="29" spans="2:23" x14ac:dyDescent="0.2"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</row>
    <row r="30" spans="2:23" x14ac:dyDescent="0.2"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</row>
    <row r="31" spans="2:23" x14ac:dyDescent="0.2"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</row>
    <row r="32" spans="2:23" x14ac:dyDescent="0.2"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</row>
    <row r="33" spans="3:23" x14ac:dyDescent="0.2"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4" spans="3:23" x14ac:dyDescent="0.2"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3:23" x14ac:dyDescent="0.2"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3:23" x14ac:dyDescent="0.2"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3:23" x14ac:dyDescent="0.2"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3:23" x14ac:dyDescent="0.2"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3:23" x14ac:dyDescent="0.2"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</sheetData>
  <mergeCells count="4">
    <mergeCell ref="B1:O1"/>
    <mergeCell ref="B2:O2"/>
    <mergeCell ref="B3:O3"/>
    <mergeCell ref="B4:O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6" sqref="C16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CXC</vt:lpstr>
      <vt:lpstr>Hoja2</vt:lpstr>
      <vt:lpstr>CXP</vt:lpstr>
      <vt:lpstr>HOJA 1</vt:lpstr>
    </vt:vector>
  </TitlesOfParts>
  <Company>Queretaro Motors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 qm</dc:creator>
  <cp:lastModifiedBy>contabilidad qm</cp:lastModifiedBy>
  <dcterms:created xsi:type="dcterms:W3CDTF">2016-07-01T01:54:09Z</dcterms:created>
  <dcterms:modified xsi:type="dcterms:W3CDTF">2016-07-01T18:39:16Z</dcterms:modified>
</cp:coreProperties>
</file>