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2795" windowHeight="6150"/>
  </bookViews>
  <sheets>
    <sheet name="QM" sheetId="1" r:id="rId1"/>
    <sheet name="VARIAS" sheetId="3" r:id="rId2"/>
    <sheet name="RDA" sheetId="4" r:id="rId3"/>
  </sheets>
  <calcPr calcId="145621"/>
</workbook>
</file>

<file path=xl/calcChain.xml><?xml version="1.0" encoding="utf-8"?>
<calcChain xmlns="http://schemas.openxmlformats.org/spreadsheetml/2006/main">
  <c r="N65" i="1" l="1"/>
  <c r="AB65" i="1"/>
  <c r="X64" i="1"/>
  <c r="N54" i="1"/>
  <c r="N55" i="1"/>
  <c r="N53" i="1"/>
  <c r="AB54" i="1"/>
  <c r="AB55" i="1"/>
  <c r="AB56" i="1"/>
  <c r="AB57" i="1"/>
  <c r="AB58" i="1"/>
  <c r="AB59" i="1"/>
  <c r="AB53" i="1"/>
  <c r="AB52" i="1"/>
  <c r="I10" i="4"/>
  <c r="E10" i="4"/>
  <c r="N9" i="1"/>
  <c r="J64" i="1"/>
  <c r="L64" i="1"/>
  <c r="Z64" i="1"/>
  <c r="AB9" i="1"/>
  <c r="AB14" i="1" s="1"/>
  <c r="AB19" i="1" s="1"/>
  <c r="AB20" i="1" s="1"/>
  <c r="AB25" i="1" s="1"/>
  <c r="AB30" i="1" s="1"/>
  <c r="AB35" i="1" s="1"/>
  <c r="AB40" i="1" s="1"/>
  <c r="AB45" i="1" s="1"/>
  <c r="AB46" i="1" s="1"/>
  <c r="AB47" i="1" s="1"/>
  <c r="Q68" i="1" s="1"/>
  <c r="I37" i="3"/>
  <c r="E37" i="3"/>
  <c r="N14" i="1"/>
  <c r="N19" i="1" s="1"/>
  <c r="N20" i="1" s="1"/>
  <c r="N25" i="1" s="1"/>
  <c r="N30" i="1" s="1"/>
  <c r="N35" i="1" s="1"/>
  <c r="N40" i="1" s="1"/>
  <c r="N45" i="1" l="1"/>
  <c r="N46" i="1" s="1"/>
  <c r="N47" i="1" s="1"/>
  <c r="N52" i="1" s="1"/>
  <c r="Q67" i="1" s="1"/>
  <c r="Q69" i="1" s="1"/>
</calcChain>
</file>

<file path=xl/sharedStrings.xml><?xml version="1.0" encoding="utf-8"?>
<sst xmlns="http://schemas.openxmlformats.org/spreadsheetml/2006/main" count="296" uniqueCount="141">
  <si>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</si>
  <si>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</si>
  <si>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</si>
  <si>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</si>
  <si>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</si>
  <si>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</si>
  <si>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</si>
  <si>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</si>
  <si>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</si>
  <si>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Inicial</t>
  </si>
  <si>
    <t>TRANSFERE</t>
  </si>
  <si>
    <t>TRANSFE</t>
  </si>
  <si>
    <t>LJIMENEZ</t>
  </si>
  <si>
    <t>TRASPASO</t>
  </si>
  <si>
    <t>TRANFERENC</t>
  </si>
  <si>
    <t>TRANSFEREN</t>
  </si>
  <si>
    <t>TRANSFERENCIA</t>
  </si>
  <si>
    <t>TRANSFER</t>
  </si>
  <si>
    <t>Sumas</t>
  </si>
  <si>
    <t>Saldo Inicial</t>
  </si>
  <si>
    <t>I      1</t>
  </si>
  <si>
    <t>NA15002-</t>
  </si>
  <si>
    <t>Poliza Contable Ingr</t>
  </si>
  <si>
    <t>TRANSFRENCIA QM A TALLERES</t>
  </si>
  <si>
    <t>I      3</t>
  </si>
  <si>
    <t>TRASPASP QM-TQM</t>
  </si>
  <si>
    <t>I      2</t>
  </si>
  <si>
    <t>TRAS QM-TQM</t>
  </si>
  <si>
    <t>TRASPASO QM-TALLERES</t>
  </si>
  <si>
    <t>TRASPASO QM-TGM</t>
  </si>
  <si>
    <t>TRANSFERENCIA QM-TGM</t>
  </si>
  <si>
    <t>TRANSFERENCIA 021842</t>
  </si>
  <si>
    <t>TRANSFERENCIA 0022275015</t>
  </si>
  <si>
    <t>TRANSFERENCIA 0082273032</t>
  </si>
  <si>
    <t>Saldo  Final</t>
  </si>
  <si>
    <t>NA15002</t>
  </si>
  <si>
    <t>DGARCIA</t>
  </si>
  <si>
    <t>TRAN QM408/TGM4660:123867</t>
  </si>
  <si>
    <t>#</t>
  </si>
  <si>
    <t>==========================================================================================================================</t>
  </si>
  <si>
    <t>255-003</t>
  </si>
  <si>
    <t>255-004</t>
  </si>
  <si>
    <t>255-005</t>
  </si>
  <si>
    <t>255-006</t>
  </si>
  <si>
    <t>255-007</t>
  </si>
  <si>
    <t>255-008</t>
  </si>
  <si>
    <t>255-009</t>
  </si>
  <si>
    <t>255-010</t>
  </si>
  <si>
    <t>255-011</t>
  </si>
  <si>
    <t>255-012</t>
  </si>
  <si>
    <t>255-013</t>
  </si>
  <si>
    <t>255-014</t>
  </si>
  <si>
    <t>255-015</t>
  </si>
  <si>
    <t>255-017</t>
  </si>
  <si>
    <t>255-018</t>
  </si>
  <si>
    <t xml:space="preserve">TALLERES GM DE QUERETARO SA </t>
  </si>
  <si>
    <t>Dirección: CONSTITUYENTES 50 OTE</t>
  </si>
  <si>
    <t>Libro Mayor Auxiliar</t>
  </si>
  <si>
    <t>SERVICIOS Y TALLERES DE SAN JUAN DEL RIO</t>
  </si>
  <si>
    <t>ALECSA MOTORS QUERETARO SA CV</t>
  </si>
  <si>
    <t xml:space="preserve">SAN JUAN DEL RIO MOTORS SA </t>
  </si>
  <si>
    <t>CHEVROLET INDUSTRIAL SA DE CV</t>
  </si>
  <si>
    <t>SERVICIO DE TALLERES ZONA INDUSTRIAL</t>
  </si>
  <si>
    <t>HOSTALES EL PINAR SA DE CV</t>
  </si>
  <si>
    <t>BUCAAR, SA DE CV</t>
  </si>
  <si>
    <t>AUTOS CHAMPS SA DE CV</t>
  </si>
  <si>
    <t>AUTOFINANCIEMIENTO QRO. MOTORS</t>
  </si>
  <si>
    <t>PROMOTORA LASL</t>
  </si>
  <si>
    <t>RONDA AUTOMOTRIZ SA DE CV</t>
  </si>
  <si>
    <t>ALECSA CELAYA</t>
  </si>
  <si>
    <t>ALECSA PACHUCA S DE RL DE CV</t>
  </si>
  <si>
    <t>ALECSA ITALIANOS DE QRO</t>
  </si>
  <si>
    <t>RALLY CHAMPION SA DE CV</t>
  </si>
  <si>
    <t>Saldo Final</t>
  </si>
  <si>
    <t>del 01/01/2015 al 31/12/2015 al nivel 9</t>
  </si>
  <si>
    <t xml:space="preserve">PALMAS  76040  QUERETARO, QRO MEXICO </t>
  </si>
  <si>
    <t>R.F.C.  TGM-710112-7J0</t>
  </si>
  <si>
    <t>Sumas Iguales</t>
  </si>
  <si>
    <t>Auxiliar DEL 01/01/15 AL 31/12/12</t>
  </si>
  <si>
    <t xml:space="preserve">QUERETARO MOTORS SA </t>
  </si>
  <si>
    <t>Cuenta 255-001</t>
  </si>
  <si>
    <t>Nº asiento</t>
  </si>
  <si>
    <t>TIPO</t>
  </si>
  <si>
    <t>Grupo</t>
  </si>
  <si>
    <t>CONCEPTO</t>
  </si>
  <si>
    <t>Fec. Doc.</t>
  </si>
  <si>
    <t>Observaciones</t>
  </si>
  <si>
    <t>Cuenta : 255007</t>
  </si>
  <si>
    <t>Descripción : TALLERES G.M. DE QUERETARO</t>
  </si>
  <si>
    <t>PE</t>
  </si>
  <si>
    <t>TRANSFERENCIAS</t>
  </si>
  <si>
    <t>123867</t>
  </si>
  <si>
    <t>TRANSFERNCIA</t>
  </si>
  <si>
    <t>27006</t>
  </si>
  <si>
    <t>69813028</t>
  </si>
  <si>
    <t>156325</t>
  </si>
  <si>
    <t>PI</t>
  </si>
  <si>
    <t>98002</t>
  </si>
  <si>
    <t>272004</t>
  </si>
  <si>
    <t>285002</t>
  </si>
  <si>
    <t>021842</t>
  </si>
  <si>
    <t>275015</t>
  </si>
  <si>
    <t>0082273032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</si>
  <si>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</si>
  <si>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</si>
  <si>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</si>
  <si>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</si>
  <si>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</si>
  <si>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</si>
  <si>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</si>
  <si>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</si>
  <si>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</si>
  <si>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</si>
  <si>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</si>
  <si>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SALDO TGM</t>
  </si>
  <si>
    <t>SALDO QM</t>
  </si>
  <si>
    <t>TRANSFERENCIA 0090088026</t>
  </si>
  <si>
    <t>12</t>
  </si>
  <si>
    <t>ND</t>
  </si>
  <si>
    <t>NOTA DE DEBITO</t>
  </si>
  <si>
    <t>812-NWD</t>
  </si>
  <si>
    <t>813-NWD</t>
  </si>
  <si>
    <t>XX</t>
  </si>
  <si>
    <t>RECIBO COBRO</t>
  </si>
  <si>
    <t>55749-Q</t>
  </si>
  <si>
    <t>N.Deb. 813/NWD/0</t>
  </si>
  <si>
    <t>INTERES INTERCOMPAÑIA</t>
  </si>
  <si>
    <t>PAGO DE INTERES INTERCIA 813 N</t>
  </si>
  <si>
    <t>TRANSFERENCIA 0010730012</t>
  </si>
  <si>
    <t>Poliza Contable Diar</t>
  </si>
  <si>
    <t>Poliza Contable Egre</t>
  </si>
  <si>
    <t>NA15001-</t>
  </si>
  <si>
    <t>NA15003-</t>
  </si>
  <si>
    <t>NWD 813</t>
  </si>
  <si>
    <t>PAGO 813NW</t>
  </si>
  <si>
    <t>D    1</t>
  </si>
  <si>
    <t>D    5</t>
  </si>
  <si>
    <t>E    2</t>
  </si>
  <si>
    <t>I    1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</si>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</sst>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b/>
      <sz val="8"/>
      <name val="MS Sans Serif"/>
      <family val="2"/>
    </font>
    <font>
      <b/>
      <sz val="8"/>
      <color rgb="FFFF0000"/>
      <name val="MS Sans Serif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14" fontId="0" fillId="0" borderId="0" xfId="0" applyNumberFormat="1"/>
    <xf numFmtId="20" fontId="0" fillId="0" borderId="0" xfId="0" applyNumberFormat="1"/>
    <xf numFmtId="16" fontId="0" fillId="0" borderId="0" xfId="0" applyNumberFormat="1"/>
    <xf numFmtId="43" fontId="0" fillId="0" borderId="0" xfId="1" applyFont="1"/>
    <xf numFmtId="0" fontId="2" fillId="0" borderId="0" xfId="0" applyFont="1"/>
    <xf numFmtId="43" fontId="2" fillId="0" borderId="0" xfId="1" applyFont="1"/>
    <xf numFmtId="14" fontId="3" fillId="0" borderId="2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left" vertical="top"/>
    </xf>
    <xf numFmtId="0" fontId="4" fillId="2" borderId="5" xfId="0" applyNumberFormat="1" applyFont="1" applyFill="1" applyBorder="1" applyAlignment="1" applyProtection="1">
      <alignment vertical="top"/>
    </xf>
    <xf numFmtId="0" fontId="4" fillId="2" borderId="6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vertical="top"/>
    </xf>
    <xf numFmtId="0" fontId="4" fillId="2" borderId="4" xfId="0" applyNumberFormat="1" applyFont="1" applyFill="1" applyBorder="1" applyAlignment="1" applyProtection="1">
      <alignment vertical="top"/>
    </xf>
    <xf numFmtId="43" fontId="3" fillId="0" borderId="0" xfId="1" applyFont="1" applyFill="1" applyBorder="1" applyAlignment="1" applyProtection="1">
      <alignment horizontal="left" vertical="top"/>
    </xf>
    <xf numFmtId="43" fontId="3" fillId="0" borderId="0" xfId="1" applyFont="1" applyFill="1" applyBorder="1" applyAlignment="1" applyProtection="1">
      <alignment vertical="top"/>
    </xf>
    <xf numFmtId="43" fontId="4" fillId="2" borderId="6" xfId="1" applyFont="1" applyFill="1" applyBorder="1" applyAlignment="1" applyProtection="1">
      <alignment horizontal="left" vertical="top"/>
    </xf>
    <xf numFmtId="43" fontId="4" fillId="2" borderId="3" xfId="1" applyFont="1" applyFill="1" applyBorder="1" applyAlignment="1" applyProtection="1">
      <alignment vertical="top"/>
    </xf>
    <xf numFmtId="43" fontId="3" fillId="0" borderId="2" xfId="1" applyFont="1" applyFill="1" applyBorder="1" applyAlignment="1" applyProtection="1">
      <alignment horizontal="right" vertical="top"/>
    </xf>
    <xf numFmtId="49" fontId="4" fillId="0" borderId="0" xfId="1" applyNumberFormat="1" applyFont="1" applyFill="1" applyBorder="1" applyAlignment="1" applyProtection="1">
      <alignment horizontal="center" vertical="center"/>
    </xf>
    <xf numFmtId="49" fontId="4" fillId="2" borderId="6" xfId="1" applyNumberFormat="1" applyFont="1" applyFill="1" applyBorder="1" applyAlignment="1" applyProtection="1">
      <alignment horizontal="center" vertical="center"/>
    </xf>
    <xf numFmtId="49" fontId="4" fillId="2" borderId="3" xfId="1" applyNumberFormat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/>
    </xf>
    <xf numFmtId="49" fontId="5" fillId="2" borderId="3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4" fontId="3" fillId="0" borderId="7" xfId="0" applyNumberFormat="1" applyFont="1" applyFill="1" applyBorder="1" applyAlignment="1" applyProtection="1">
      <alignment horizontal="left" vertical="top"/>
    </xf>
    <xf numFmtId="0" fontId="3" fillId="0" borderId="7" xfId="0" applyNumberFormat="1" applyFont="1" applyFill="1" applyBorder="1" applyAlignment="1" applyProtection="1">
      <alignment horizontal="right" vertical="top"/>
    </xf>
    <xf numFmtId="0" fontId="3" fillId="0" borderId="7" xfId="0" applyNumberFormat="1" applyFont="1" applyFill="1" applyBorder="1" applyAlignment="1" applyProtection="1">
      <alignment horizontal="left" vertical="top"/>
    </xf>
    <xf numFmtId="43" fontId="3" fillId="0" borderId="7" xfId="1" applyFont="1" applyFill="1" applyBorder="1" applyAlignment="1" applyProtection="1">
      <alignment horizontal="right" vertical="top"/>
    </xf>
    <xf numFmtId="49" fontId="5" fillId="0" borderId="7" xfId="1" applyNumberFormat="1" applyFont="1" applyFill="1" applyBorder="1" applyAlignment="1" applyProtection="1">
      <alignment horizontal="center" vertical="center"/>
    </xf>
    <xf numFmtId="49" fontId="4" fillId="0" borderId="7" xfId="1" applyNumberFormat="1" applyFont="1" applyFill="1" applyBorder="1" applyAlignment="1" applyProtection="1">
      <alignment horizontal="center" vertical="center"/>
    </xf>
    <xf numFmtId="14" fontId="3" fillId="0" borderId="6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right" vertical="top"/>
    </xf>
    <xf numFmtId="43" fontId="3" fillId="0" borderId="6" xfId="1" applyFont="1" applyFill="1" applyBorder="1" applyAlignment="1" applyProtection="1">
      <alignment horizontal="right" vertical="top"/>
    </xf>
    <xf numFmtId="49" fontId="5" fillId="0" borderId="6" xfId="1" applyNumberFormat="1" applyFont="1" applyFill="1" applyBorder="1" applyAlignment="1" applyProtection="1">
      <alignment horizontal="center" vertical="center"/>
    </xf>
    <xf numFmtId="49" fontId="4" fillId="0" borderId="6" xfId="1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43" fontId="3" fillId="0" borderId="0" xfId="1" applyFont="1" applyFill="1" applyBorder="1" applyAlignment="1" applyProtection="1">
      <alignment horizontal="right" vertical="top"/>
    </xf>
    <xf numFmtId="0" fontId="0" fillId="0" borderId="0" xfId="0" applyBorder="1"/>
    <xf numFmtId="14" fontId="3" fillId="0" borderId="8" xfId="0" applyNumberFormat="1" applyFont="1" applyFill="1" applyBorder="1" applyAlignment="1" applyProtection="1">
      <alignment horizontal="left" vertical="top"/>
    </xf>
    <xf numFmtId="0" fontId="3" fillId="0" borderId="8" xfId="0" applyNumberFormat="1" applyFont="1" applyFill="1" applyBorder="1" applyAlignment="1" applyProtection="1">
      <alignment horizontal="right" vertical="top"/>
    </xf>
    <xf numFmtId="0" fontId="3" fillId="0" borderId="8" xfId="0" applyNumberFormat="1" applyFont="1" applyFill="1" applyBorder="1" applyAlignment="1" applyProtection="1">
      <alignment horizontal="left" vertical="top"/>
    </xf>
    <xf numFmtId="43" fontId="3" fillId="0" borderId="8" xfId="1" applyFont="1" applyFill="1" applyBorder="1" applyAlignment="1" applyProtection="1">
      <alignment horizontal="right" vertical="top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center" vertical="center"/>
    </xf>
    <xf numFmtId="43" fontId="2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0" fontId="0" fillId="3" borderId="0" xfId="0" applyFill="1"/>
    <xf numFmtId="43" fontId="0" fillId="3" borderId="0" xfId="1" applyFont="1" applyFill="1"/>
    <xf numFmtId="0" fontId="0" fillId="0" borderId="0" xfId="0" applyFill="1"/>
    <xf numFmtId="43" fontId="0" fillId="0" borderId="0" xfId="1" applyFon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161925</xdr:rowOff>
    </xdr:from>
    <xdr:to>
      <xdr:col>24</xdr:col>
      <xdr:colOff>85725</xdr:colOff>
      <xdr:row>10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2868275" y="-2590800"/>
          <a:ext cx="1781175" cy="7286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workbookViewId="0">
      <pane ySplit="8" topLeftCell="A9" activePane="bottomLeft" state="frozen"/>
      <selection pane="bottomLeft" activeCell="S68" sqref="S68"/>
    </sheetView>
  </sheetViews>
  <sheetFormatPr baseColWidth="10" defaultRowHeight="15" x14ac:dyDescent="0.25"/>
  <cols>
    <col min="1" max="1" width="9.140625" bestFit="1" customWidth="1"/>
    <col min="2" max="2" width="10.7109375" bestFit="1" customWidth="1"/>
    <col min="3" max="3" width="12.5703125" bestFit="1" customWidth="1"/>
    <col min="4" max="4" width="2" bestFit="1" customWidth="1"/>
    <col min="5" max="5" width="9.42578125" bestFit="1" customWidth="1"/>
    <col min="6" max="6" width="5.7109375" bestFit="1" customWidth="1"/>
    <col min="7" max="7" width="18.7109375" bestFit="1" customWidth="1"/>
    <col min="8" max="8" width="9.28515625" bestFit="1" customWidth="1"/>
    <col min="9" max="9" width="28.7109375" bestFit="1" customWidth="1"/>
    <col min="10" max="10" width="12" bestFit="1" customWidth="1"/>
    <col min="11" max="11" width="2" style="28" bestFit="1" customWidth="1"/>
    <col min="12" max="12" width="13" bestFit="1" customWidth="1"/>
    <col min="13" max="13" width="3" style="34" bestFit="1" customWidth="1"/>
    <col min="14" max="14" width="14.5703125" bestFit="1" customWidth="1"/>
    <col min="15" max="16" width="3.7109375" customWidth="1"/>
    <col min="17" max="17" width="16.7109375" customWidth="1"/>
    <col min="18" max="18" width="9.7109375" bestFit="1" customWidth="1"/>
    <col min="19" max="19" width="5.42578125" bestFit="1" customWidth="1"/>
    <col min="20" max="20" width="6.140625" bestFit="1" customWidth="1"/>
    <col min="24" max="24" width="13" style="4" bestFit="1" customWidth="1"/>
    <col min="25" max="25" width="3.5703125" style="33" bestFit="1" customWidth="1"/>
    <col min="26" max="26" width="12" style="4" bestFit="1" customWidth="1"/>
    <col min="27" max="27" width="3.5703125" style="27" bestFit="1" customWidth="1"/>
    <col min="28" max="28" width="15.5703125" style="4" bestFit="1" customWidth="1"/>
    <col min="29" max="29" width="13.28515625" bestFit="1" customWidth="1"/>
  </cols>
  <sheetData>
    <row r="1" spans="1:30" x14ac:dyDescent="0.25">
      <c r="Q1" s="10"/>
      <c r="R1" s="11"/>
      <c r="S1" s="11"/>
      <c r="T1" s="11"/>
      <c r="U1" s="11"/>
      <c r="V1" s="11"/>
      <c r="W1" s="11"/>
      <c r="X1" s="18"/>
      <c r="Y1" s="29"/>
      <c r="Z1" s="18"/>
      <c r="AA1" s="23"/>
      <c r="AB1" s="18"/>
      <c r="AC1" s="11"/>
    </row>
    <row r="2" spans="1:30" x14ac:dyDescent="0.25">
      <c r="A2" t="s">
        <v>55</v>
      </c>
      <c r="L2" s="3"/>
      <c r="Q2" s="10"/>
      <c r="R2" s="11"/>
      <c r="S2" s="11"/>
      <c r="T2" s="11"/>
      <c r="U2" s="11"/>
      <c r="V2" s="11"/>
      <c r="W2" s="11"/>
      <c r="X2" s="18"/>
      <c r="Y2" s="29"/>
      <c r="Z2" s="18"/>
      <c r="AA2" s="23"/>
      <c r="AB2" s="18"/>
      <c r="AC2" s="11"/>
    </row>
    <row r="3" spans="1:30" x14ac:dyDescent="0.25">
      <c r="L3" s="2"/>
      <c r="Q3" s="10"/>
      <c r="R3" s="11"/>
      <c r="S3" s="11"/>
      <c r="T3" s="11"/>
      <c r="U3" s="11"/>
      <c r="V3" s="11"/>
      <c r="W3" s="11"/>
      <c r="X3" s="18"/>
      <c r="Y3" s="29"/>
      <c r="Z3" s="18"/>
      <c r="AA3" s="23"/>
      <c r="AB3" s="18"/>
      <c r="AC3" s="11"/>
    </row>
    <row r="4" spans="1:30" x14ac:dyDescent="0.25">
      <c r="A4" t="s">
        <v>78</v>
      </c>
      <c r="D4" s="3"/>
      <c r="Q4" s="10"/>
      <c r="R4" s="10"/>
      <c r="S4" s="10"/>
      <c r="T4" s="10"/>
      <c r="U4" s="10"/>
      <c r="V4" s="10"/>
      <c r="W4" s="10"/>
      <c r="X4" s="19"/>
      <c r="Y4" s="29"/>
      <c r="Z4" s="19"/>
      <c r="AA4" s="23"/>
      <c r="AB4" s="19"/>
      <c r="AC4" s="10"/>
    </row>
    <row r="5" spans="1:30" x14ac:dyDescent="0.25">
      <c r="Q5" s="10"/>
      <c r="R5" s="10"/>
      <c r="S5" s="10"/>
      <c r="T5" s="10"/>
      <c r="U5" s="10"/>
      <c r="V5" s="10"/>
      <c r="W5" s="10"/>
      <c r="X5" s="19"/>
      <c r="Y5" s="29"/>
      <c r="Z5" s="19"/>
      <c r="AA5" s="23"/>
      <c r="AB5" s="19"/>
      <c r="AC5" s="10"/>
    </row>
    <row r="6" spans="1:30" x14ac:dyDescent="0.25">
      <c r="A6" t="s">
        <v>0</v>
      </c>
      <c r="B6" t="s">
        <v>1</v>
      </c>
      <c r="D6" t="s">
        <v>2</v>
      </c>
      <c r="E6" s="63" t="s">
        <v>3</v>
      </c>
      <c r="F6" s="63"/>
      <c r="H6" t="s">
        <v>4</v>
      </c>
      <c r="I6" t="s">
        <v>5</v>
      </c>
      <c r="J6" t="s">
        <v>6</v>
      </c>
      <c r="K6" s="28" t="s">
        <v>38</v>
      </c>
      <c r="L6" t="s">
        <v>7</v>
      </c>
      <c r="M6" s="34" t="s">
        <v>38</v>
      </c>
      <c r="N6" t="s">
        <v>8</v>
      </c>
      <c r="Q6" s="13" t="s">
        <v>1</v>
      </c>
      <c r="R6" s="14" t="s">
        <v>81</v>
      </c>
      <c r="S6" s="14" t="s">
        <v>82</v>
      </c>
      <c r="T6" s="14" t="s">
        <v>83</v>
      </c>
      <c r="U6" s="14" t="s">
        <v>84</v>
      </c>
      <c r="V6" s="14" t="s">
        <v>85</v>
      </c>
      <c r="W6" s="14" t="s">
        <v>3</v>
      </c>
      <c r="X6" s="20" t="s">
        <v>6</v>
      </c>
      <c r="Y6" s="30" t="s">
        <v>38</v>
      </c>
      <c r="Z6" s="20" t="s">
        <v>7</v>
      </c>
      <c r="AA6" s="24" t="s">
        <v>38</v>
      </c>
      <c r="AB6" s="20" t="s">
        <v>8</v>
      </c>
      <c r="AC6" s="14" t="s">
        <v>86</v>
      </c>
    </row>
    <row r="7" spans="1:30" x14ac:dyDescent="0.25">
      <c r="A7" t="s">
        <v>80</v>
      </c>
      <c r="C7" s="62" t="s">
        <v>79</v>
      </c>
      <c r="D7" s="62"/>
      <c r="Q7" s="15" t="s">
        <v>87</v>
      </c>
      <c r="R7" s="16"/>
      <c r="S7" s="16"/>
      <c r="T7" s="16"/>
      <c r="U7" s="16"/>
      <c r="V7" s="16"/>
      <c r="W7" s="16"/>
      <c r="X7" s="21"/>
      <c r="Y7" s="31"/>
      <c r="Z7" s="21"/>
      <c r="AA7" s="25"/>
      <c r="AB7" s="21"/>
      <c r="AC7" s="17"/>
    </row>
    <row r="8" spans="1:30" x14ac:dyDescent="0.25">
      <c r="I8" t="s">
        <v>19</v>
      </c>
      <c r="J8" s="4"/>
      <c r="K8" s="27"/>
      <c r="L8" s="4"/>
      <c r="M8" s="33"/>
      <c r="N8" s="4">
        <v>-2028010.36</v>
      </c>
      <c r="O8" s="4"/>
      <c r="Q8" s="15" t="s">
        <v>88</v>
      </c>
      <c r="R8" s="16"/>
      <c r="S8" s="16"/>
      <c r="T8" s="16"/>
      <c r="U8" s="16"/>
      <c r="V8" s="16"/>
      <c r="W8" s="16"/>
      <c r="X8" s="21"/>
      <c r="Y8" s="31"/>
      <c r="Z8" s="21"/>
      <c r="AA8" s="25"/>
      <c r="AB8" s="21">
        <v>2028011.52</v>
      </c>
      <c r="AC8" s="17"/>
    </row>
    <row r="9" spans="1:30" x14ac:dyDescent="0.25">
      <c r="A9" t="s">
        <v>20</v>
      </c>
      <c r="B9" s="1">
        <v>42056</v>
      </c>
      <c r="C9" t="s">
        <v>10</v>
      </c>
      <c r="D9">
        <v>2</v>
      </c>
      <c r="E9" t="s">
        <v>35</v>
      </c>
      <c r="F9">
        <v>-2945</v>
      </c>
      <c r="G9" t="s">
        <v>22</v>
      </c>
      <c r="H9" t="s">
        <v>36</v>
      </c>
      <c r="I9" t="s">
        <v>37</v>
      </c>
      <c r="J9" s="4"/>
      <c r="K9" s="27"/>
      <c r="L9" s="4">
        <v>4000</v>
      </c>
      <c r="M9" s="33" t="s">
        <v>103</v>
      </c>
      <c r="N9" s="4">
        <f>+N8+J9-L9</f>
        <v>-2032010.36</v>
      </c>
      <c r="Q9" s="35">
        <v>42054</v>
      </c>
      <c r="R9" s="36">
        <v>196</v>
      </c>
      <c r="S9" s="37" t="s">
        <v>89</v>
      </c>
      <c r="T9" s="37" t="s">
        <v>89</v>
      </c>
      <c r="U9" s="37" t="s">
        <v>90</v>
      </c>
      <c r="V9" s="35">
        <v>42054</v>
      </c>
      <c r="W9" s="37" t="s">
        <v>91</v>
      </c>
      <c r="X9" s="38">
        <v>4000</v>
      </c>
      <c r="Y9" s="39" t="s">
        <v>103</v>
      </c>
      <c r="Z9" s="38">
        <v>0</v>
      </c>
      <c r="AA9" s="40"/>
      <c r="AB9" s="38">
        <f>+AB8+X9-Z9</f>
        <v>2032011.52</v>
      </c>
      <c r="AC9" s="37"/>
    </row>
    <row r="10" spans="1:30" x14ac:dyDescent="0.25">
      <c r="B10" s="1"/>
      <c r="J10" s="4"/>
      <c r="K10" s="27"/>
      <c r="L10" s="4"/>
      <c r="M10" s="33"/>
      <c r="N10" s="4"/>
      <c r="Q10" s="46"/>
      <c r="R10" s="47"/>
      <c r="S10" s="11"/>
      <c r="T10" s="11"/>
      <c r="U10" s="11"/>
      <c r="V10" s="46"/>
      <c r="W10" s="11"/>
      <c r="X10" s="48"/>
      <c r="Y10" s="29"/>
      <c r="Z10" s="48"/>
      <c r="AA10" s="23"/>
      <c r="AB10" s="48"/>
      <c r="AC10" s="11"/>
      <c r="AD10" s="49"/>
    </row>
    <row r="11" spans="1:30" x14ac:dyDescent="0.25">
      <c r="B11" s="1"/>
      <c r="J11" s="4"/>
      <c r="K11" s="27"/>
      <c r="L11" s="4"/>
      <c r="M11" s="33"/>
      <c r="N11" s="4"/>
      <c r="Q11" s="46"/>
      <c r="R11" s="47"/>
      <c r="S11" s="11"/>
      <c r="T11" s="11"/>
      <c r="U11" s="11"/>
      <c r="V11" s="46"/>
      <c r="W11" s="11"/>
      <c r="X11" s="48"/>
      <c r="Y11" s="29"/>
      <c r="Z11" s="48"/>
      <c r="AA11" s="23"/>
      <c r="AB11" s="48"/>
      <c r="AC11" s="11"/>
      <c r="AD11" s="49"/>
    </row>
    <row r="12" spans="1:30" x14ac:dyDescent="0.25">
      <c r="B12" s="1"/>
      <c r="J12" s="4"/>
      <c r="K12" s="27"/>
      <c r="L12" s="4"/>
      <c r="M12" s="33"/>
      <c r="N12" s="4"/>
      <c r="Q12" s="46"/>
      <c r="R12" s="47"/>
      <c r="S12" s="11"/>
      <c r="T12" s="11"/>
      <c r="U12" s="11"/>
      <c r="V12" s="46"/>
      <c r="W12" s="11"/>
      <c r="X12" s="48"/>
      <c r="Y12" s="29"/>
      <c r="Z12" s="48"/>
      <c r="AA12" s="23"/>
      <c r="AB12" s="48"/>
      <c r="AC12" s="11"/>
      <c r="AD12" s="49"/>
    </row>
    <row r="13" spans="1:30" x14ac:dyDescent="0.25">
      <c r="B13" s="1"/>
      <c r="J13" s="4"/>
      <c r="K13" s="27"/>
      <c r="L13" s="4"/>
      <c r="M13" s="33"/>
      <c r="N13" s="4"/>
      <c r="Q13" s="46"/>
      <c r="R13" s="47"/>
      <c r="S13" s="11"/>
      <c r="T13" s="11"/>
      <c r="U13" s="11"/>
      <c r="V13" s="46"/>
      <c r="W13" s="11"/>
      <c r="X13" s="48"/>
      <c r="Y13" s="29"/>
      <c r="Z13" s="48"/>
      <c r="AA13" s="23"/>
      <c r="AB13" s="48"/>
      <c r="AC13" s="11"/>
      <c r="AD13" s="49"/>
    </row>
    <row r="14" spans="1:30" x14ac:dyDescent="0.25">
      <c r="A14" t="s">
        <v>20</v>
      </c>
      <c r="B14" s="1">
        <v>42121</v>
      </c>
      <c r="C14" t="s">
        <v>11</v>
      </c>
      <c r="D14">
        <v>2</v>
      </c>
      <c r="E14" t="s">
        <v>21</v>
      </c>
      <c r="F14">
        <v>2971</v>
      </c>
      <c r="G14" t="s">
        <v>22</v>
      </c>
      <c r="H14" t="s">
        <v>12</v>
      </c>
      <c r="I14" t="s">
        <v>23</v>
      </c>
      <c r="J14" s="4"/>
      <c r="K14" s="27"/>
      <c r="L14" s="4">
        <v>5000</v>
      </c>
      <c r="M14" s="33" t="s">
        <v>104</v>
      </c>
      <c r="N14" s="4">
        <f>+N9+J14-L14</f>
        <v>-2037010.36</v>
      </c>
      <c r="Q14" s="50">
        <v>42115</v>
      </c>
      <c r="R14" s="51">
        <v>298</v>
      </c>
      <c r="S14" s="52" t="s">
        <v>89</v>
      </c>
      <c r="T14" s="52" t="s">
        <v>89</v>
      </c>
      <c r="U14" s="52" t="s">
        <v>92</v>
      </c>
      <c r="V14" s="50">
        <v>42115</v>
      </c>
      <c r="W14" s="52" t="s">
        <v>93</v>
      </c>
      <c r="X14" s="53">
        <v>5000</v>
      </c>
      <c r="Y14" s="54" t="s">
        <v>104</v>
      </c>
      <c r="Z14" s="53">
        <v>0</v>
      </c>
      <c r="AA14" s="55"/>
      <c r="AB14" s="53">
        <f>+AB9+X14-Z14</f>
        <v>2037011.52</v>
      </c>
      <c r="AC14" s="52"/>
    </row>
    <row r="15" spans="1:30" x14ac:dyDescent="0.25">
      <c r="B15" s="1"/>
      <c r="J15" s="4"/>
      <c r="K15" s="27"/>
      <c r="L15" s="4"/>
      <c r="M15" s="33"/>
      <c r="N15" s="4"/>
      <c r="Q15" s="46"/>
      <c r="R15" s="47"/>
      <c r="S15" s="11"/>
      <c r="T15" s="11"/>
      <c r="U15" s="11"/>
      <c r="V15" s="46"/>
      <c r="W15" s="11"/>
      <c r="X15" s="48"/>
      <c r="Y15" s="29"/>
      <c r="Z15" s="48"/>
      <c r="AA15" s="23"/>
      <c r="AB15" s="48"/>
      <c r="AC15" s="11"/>
    </row>
    <row r="16" spans="1:30" x14ac:dyDescent="0.25">
      <c r="B16" s="1"/>
      <c r="J16" s="4"/>
      <c r="K16" s="27"/>
      <c r="L16" s="4"/>
      <c r="M16" s="33"/>
      <c r="N16" s="4"/>
      <c r="Q16" s="46"/>
      <c r="R16" s="47"/>
      <c r="S16" s="11"/>
      <c r="T16" s="11"/>
      <c r="U16" s="11"/>
      <c r="V16" s="46"/>
      <c r="W16" s="11"/>
      <c r="X16" s="48"/>
      <c r="Y16" s="29"/>
      <c r="Z16" s="48"/>
      <c r="AA16" s="23"/>
      <c r="AB16" s="48"/>
      <c r="AC16" s="11"/>
    </row>
    <row r="17" spans="1:29" x14ac:dyDescent="0.25">
      <c r="B17" s="1"/>
      <c r="J17" s="4"/>
      <c r="K17" s="27"/>
      <c r="L17" s="4"/>
      <c r="M17" s="33"/>
      <c r="N17" s="4"/>
      <c r="Q17" s="46"/>
      <c r="R17" s="47"/>
      <c r="S17" s="11"/>
      <c r="T17" s="11"/>
      <c r="U17" s="11"/>
      <c r="V17" s="46"/>
      <c r="W17" s="11"/>
      <c r="X17" s="48"/>
      <c r="Y17" s="29"/>
      <c r="Z17" s="48"/>
      <c r="AA17" s="23"/>
      <c r="AB17" s="48"/>
      <c r="AC17" s="11"/>
    </row>
    <row r="18" spans="1:29" x14ac:dyDescent="0.25">
      <c r="B18" s="1"/>
      <c r="J18" s="4"/>
      <c r="K18" s="27"/>
      <c r="L18" s="4"/>
      <c r="M18" s="33"/>
      <c r="N18" s="4"/>
      <c r="Q18" s="46"/>
      <c r="R18" s="47"/>
      <c r="S18" s="11"/>
      <c r="T18" s="11"/>
      <c r="U18" s="11"/>
      <c r="V18" s="46"/>
      <c r="W18" s="11"/>
      <c r="X18" s="48"/>
      <c r="Y18" s="29"/>
      <c r="Z18" s="48"/>
      <c r="AA18" s="23"/>
      <c r="AB18" s="48"/>
      <c r="AC18" s="11"/>
    </row>
    <row r="19" spans="1:29" x14ac:dyDescent="0.25">
      <c r="A19" t="s">
        <v>24</v>
      </c>
      <c r="B19" s="1">
        <v>42152</v>
      </c>
      <c r="C19" t="s">
        <v>13</v>
      </c>
      <c r="D19">
        <v>2</v>
      </c>
      <c r="E19" t="s">
        <v>21</v>
      </c>
      <c r="F19">
        <v>2990</v>
      </c>
      <c r="G19" t="s">
        <v>22</v>
      </c>
      <c r="H19" t="s">
        <v>12</v>
      </c>
      <c r="I19" t="s">
        <v>25</v>
      </c>
      <c r="J19" s="4"/>
      <c r="K19" s="27"/>
      <c r="L19" s="4">
        <v>1000</v>
      </c>
      <c r="M19" s="33" t="s">
        <v>105</v>
      </c>
      <c r="N19" s="4">
        <f>+N14+J19-L19</f>
        <v>-2038010.36</v>
      </c>
      <c r="Q19" s="41">
        <v>42135</v>
      </c>
      <c r="R19" s="42">
        <v>312</v>
      </c>
      <c r="S19" s="12" t="s">
        <v>89</v>
      </c>
      <c r="T19" s="12" t="s">
        <v>89</v>
      </c>
      <c r="U19" s="12" t="s">
        <v>90</v>
      </c>
      <c r="V19" s="41">
        <v>42135</v>
      </c>
      <c r="W19" s="12" t="s">
        <v>94</v>
      </c>
      <c r="X19" s="43">
        <v>3000</v>
      </c>
      <c r="Y19" s="44" t="s">
        <v>106</v>
      </c>
      <c r="Z19" s="43">
        <v>0</v>
      </c>
      <c r="AA19" s="45"/>
      <c r="AB19" s="43">
        <f>+AB14+X19-Z19</f>
        <v>2040011.52</v>
      </c>
      <c r="AC19" s="12"/>
    </row>
    <row r="20" spans="1:29" x14ac:dyDescent="0.25">
      <c r="A20" t="s">
        <v>26</v>
      </c>
      <c r="B20" s="1">
        <v>42155</v>
      </c>
      <c r="C20" t="s">
        <v>14</v>
      </c>
      <c r="D20">
        <v>2</v>
      </c>
      <c r="E20" t="s">
        <v>21</v>
      </c>
      <c r="F20">
        <v>2984</v>
      </c>
      <c r="G20" t="s">
        <v>22</v>
      </c>
      <c r="H20" t="s">
        <v>12</v>
      </c>
      <c r="I20" t="s">
        <v>27</v>
      </c>
      <c r="J20" s="4"/>
      <c r="K20" s="27"/>
      <c r="L20" s="4">
        <v>3000</v>
      </c>
      <c r="M20" s="33" t="s">
        <v>106</v>
      </c>
      <c r="N20" s="4">
        <f t="shared" ref="N20:N47" si="0">+N19+J20-L20</f>
        <v>-2041010.36</v>
      </c>
      <c r="Q20" s="35">
        <v>42152</v>
      </c>
      <c r="R20" s="36">
        <v>416</v>
      </c>
      <c r="S20" s="37" t="s">
        <v>89</v>
      </c>
      <c r="T20" s="37" t="s">
        <v>89</v>
      </c>
      <c r="U20" s="37" t="s">
        <v>90</v>
      </c>
      <c r="V20" s="35">
        <v>42152</v>
      </c>
      <c r="W20" s="37" t="s">
        <v>95</v>
      </c>
      <c r="X20" s="38">
        <v>1000</v>
      </c>
      <c r="Y20" s="39" t="s">
        <v>105</v>
      </c>
      <c r="Z20" s="38">
        <v>0</v>
      </c>
      <c r="AA20" s="40"/>
      <c r="AB20" s="38">
        <f>+AB19+X20-Z20</f>
        <v>2041011.52</v>
      </c>
      <c r="AC20" s="37"/>
    </row>
    <row r="21" spans="1:29" x14ac:dyDescent="0.25">
      <c r="B21" s="1"/>
      <c r="J21" s="4"/>
      <c r="K21" s="27"/>
      <c r="L21" s="4"/>
      <c r="M21" s="33"/>
      <c r="N21" s="4"/>
      <c r="Q21" s="46"/>
      <c r="R21" s="47"/>
      <c r="S21" s="11"/>
      <c r="T21" s="11"/>
      <c r="U21" s="11"/>
      <c r="V21" s="46"/>
      <c r="W21" s="11"/>
      <c r="X21" s="48"/>
      <c r="Y21" s="29"/>
      <c r="Z21" s="48"/>
      <c r="AA21" s="23"/>
      <c r="AB21" s="48"/>
      <c r="AC21" s="11"/>
    </row>
    <row r="22" spans="1:29" x14ac:dyDescent="0.25">
      <c r="B22" s="1"/>
      <c r="J22" s="4"/>
      <c r="K22" s="27"/>
      <c r="L22" s="4"/>
      <c r="M22" s="33"/>
      <c r="N22" s="4"/>
      <c r="Q22" s="46"/>
      <c r="R22" s="47"/>
      <c r="S22" s="11"/>
      <c r="T22" s="11"/>
      <c r="U22" s="11"/>
      <c r="V22" s="46"/>
      <c r="W22" s="11"/>
      <c r="X22" s="48"/>
      <c r="Y22" s="29"/>
      <c r="Z22" s="48"/>
      <c r="AA22" s="23"/>
      <c r="AB22" s="48"/>
      <c r="AC22" s="11"/>
    </row>
    <row r="23" spans="1:29" x14ac:dyDescent="0.25">
      <c r="B23" s="1"/>
      <c r="J23" s="4"/>
      <c r="K23" s="27"/>
      <c r="L23" s="4"/>
      <c r="M23" s="33"/>
      <c r="N23" s="4"/>
      <c r="Q23" s="46"/>
      <c r="R23" s="47"/>
      <c r="S23" s="11"/>
      <c r="T23" s="11"/>
      <c r="U23" s="11"/>
      <c r="V23" s="46"/>
      <c r="W23" s="11"/>
      <c r="X23" s="48"/>
      <c r="Y23" s="29"/>
      <c r="Z23" s="48"/>
      <c r="AA23" s="23"/>
      <c r="AB23" s="48"/>
      <c r="AC23" s="11"/>
    </row>
    <row r="24" spans="1:29" x14ac:dyDescent="0.25">
      <c r="B24" s="1"/>
      <c r="J24" s="4"/>
      <c r="K24" s="27"/>
      <c r="L24" s="4"/>
      <c r="M24" s="33"/>
      <c r="N24" s="4"/>
      <c r="Q24" s="46"/>
      <c r="R24" s="47"/>
      <c r="S24" s="11"/>
      <c r="T24" s="11"/>
      <c r="U24" s="11"/>
      <c r="V24" s="46"/>
      <c r="W24" s="11"/>
      <c r="X24" s="48"/>
      <c r="Y24" s="29"/>
      <c r="Z24" s="48"/>
      <c r="AA24" s="23"/>
      <c r="AB24" s="48"/>
      <c r="AC24" s="11"/>
    </row>
    <row r="25" spans="1:29" x14ac:dyDescent="0.25">
      <c r="A25" t="s">
        <v>26</v>
      </c>
      <c r="B25" s="1">
        <v>42185</v>
      </c>
      <c r="C25" t="s">
        <v>13</v>
      </c>
      <c r="D25">
        <v>2</v>
      </c>
      <c r="E25" t="s">
        <v>21</v>
      </c>
      <c r="F25">
        <v>2995</v>
      </c>
      <c r="G25" t="s">
        <v>22</v>
      </c>
      <c r="H25" t="s">
        <v>12</v>
      </c>
      <c r="I25" t="s">
        <v>28</v>
      </c>
      <c r="J25" s="4"/>
      <c r="K25" s="27"/>
      <c r="L25" s="4">
        <v>1000</v>
      </c>
      <c r="M25" s="33" t="s">
        <v>107</v>
      </c>
      <c r="N25" s="4">
        <f>+N20+J25-L25</f>
        <v>-2042010.36</v>
      </c>
      <c r="Q25" s="50">
        <v>42185</v>
      </c>
      <c r="R25" s="51">
        <v>443</v>
      </c>
      <c r="S25" s="52" t="s">
        <v>89</v>
      </c>
      <c r="T25" s="52" t="s">
        <v>89</v>
      </c>
      <c r="U25" s="52" t="s">
        <v>90</v>
      </c>
      <c r="V25" s="50">
        <v>42185</v>
      </c>
      <c r="W25" s="52"/>
      <c r="X25" s="53">
        <v>1000</v>
      </c>
      <c r="Y25" s="54" t="s">
        <v>107</v>
      </c>
      <c r="Z25" s="53">
        <v>0</v>
      </c>
      <c r="AA25" s="55"/>
      <c r="AB25" s="53">
        <f>+AB20+X25-Z25</f>
        <v>2042011.52</v>
      </c>
      <c r="AC25" s="52"/>
    </row>
    <row r="26" spans="1:29" x14ac:dyDescent="0.25">
      <c r="B26" s="1"/>
      <c r="J26" s="4"/>
      <c r="K26" s="27"/>
      <c r="L26" s="4"/>
      <c r="M26" s="33"/>
      <c r="N26" s="4"/>
      <c r="Q26" s="46"/>
      <c r="R26" s="47"/>
      <c r="S26" s="11"/>
      <c r="T26" s="11"/>
      <c r="U26" s="11"/>
      <c r="V26" s="46"/>
      <c r="W26" s="11"/>
      <c r="X26" s="48"/>
      <c r="Y26" s="29"/>
      <c r="Z26" s="48"/>
      <c r="AA26" s="23"/>
      <c r="AB26" s="48"/>
      <c r="AC26" s="11"/>
    </row>
    <row r="27" spans="1:29" x14ac:dyDescent="0.25">
      <c r="B27" s="1"/>
      <c r="J27" s="4"/>
      <c r="K27" s="27"/>
      <c r="L27" s="4"/>
      <c r="M27" s="33"/>
      <c r="N27" s="4"/>
      <c r="Q27" s="46"/>
      <c r="R27" s="47"/>
      <c r="S27" s="11"/>
      <c r="T27" s="11"/>
      <c r="U27" s="11"/>
      <c r="V27" s="46"/>
      <c r="W27" s="11"/>
      <c r="X27" s="48"/>
      <c r="Y27" s="29"/>
      <c r="Z27" s="48"/>
      <c r="AA27" s="23"/>
      <c r="AB27" s="48"/>
      <c r="AC27" s="11"/>
    </row>
    <row r="28" spans="1:29" x14ac:dyDescent="0.25">
      <c r="B28" s="1"/>
      <c r="J28" s="4"/>
      <c r="K28" s="27"/>
      <c r="L28" s="4"/>
      <c r="M28" s="33"/>
      <c r="N28" s="4"/>
      <c r="Q28" s="46"/>
      <c r="R28" s="47"/>
      <c r="S28" s="11"/>
      <c r="T28" s="11"/>
      <c r="U28" s="11"/>
      <c r="V28" s="46"/>
      <c r="W28" s="11"/>
      <c r="X28" s="48"/>
      <c r="Y28" s="29"/>
      <c r="Z28" s="48"/>
      <c r="AA28" s="23"/>
      <c r="AB28" s="48"/>
      <c r="AC28" s="11"/>
    </row>
    <row r="29" spans="1:29" x14ac:dyDescent="0.25">
      <c r="B29" s="1"/>
      <c r="J29" s="4"/>
      <c r="K29" s="27"/>
      <c r="L29" s="4"/>
      <c r="M29" s="33"/>
      <c r="N29" s="4"/>
      <c r="Q29" s="46"/>
      <c r="R29" s="47"/>
      <c r="S29" s="11"/>
      <c r="T29" s="11"/>
      <c r="U29" s="11"/>
      <c r="V29" s="46"/>
      <c r="W29" s="11"/>
      <c r="X29" s="48"/>
      <c r="Y29" s="29"/>
      <c r="Z29" s="48"/>
      <c r="AA29" s="23"/>
      <c r="AB29" s="48"/>
      <c r="AC29" s="11"/>
    </row>
    <row r="30" spans="1:29" x14ac:dyDescent="0.25">
      <c r="A30" t="s">
        <v>20</v>
      </c>
      <c r="B30" s="1">
        <v>42216</v>
      </c>
      <c r="C30" t="s">
        <v>13</v>
      </c>
      <c r="D30">
        <v>2</v>
      </c>
      <c r="E30" t="s">
        <v>21</v>
      </c>
      <c r="F30">
        <v>3000</v>
      </c>
      <c r="G30" t="s">
        <v>22</v>
      </c>
      <c r="H30" t="s">
        <v>12</v>
      </c>
      <c r="I30" t="s">
        <v>29</v>
      </c>
      <c r="J30" s="4"/>
      <c r="K30" s="27"/>
      <c r="L30" s="4">
        <v>9000</v>
      </c>
      <c r="M30" s="33" t="s">
        <v>108</v>
      </c>
      <c r="N30" s="4">
        <f>+N25+J30-L30</f>
        <v>-2051010.36</v>
      </c>
      <c r="Q30" s="50">
        <v>42216</v>
      </c>
      <c r="R30" s="51">
        <v>1996</v>
      </c>
      <c r="S30" s="52" t="s">
        <v>96</v>
      </c>
      <c r="T30" s="52" t="s">
        <v>96</v>
      </c>
      <c r="U30" s="52" t="s">
        <v>90</v>
      </c>
      <c r="V30" s="50">
        <v>42216</v>
      </c>
      <c r="W30" s="52" t="s">
        <v>97</v>
      </c>
      <c r="X30" s="53">
        <v>9000</v>
      </c>
      <c r="Y30" s="54" t="s">
        <v>108</v>
      </c>
      <c r="Z30" s="53">
        <v>0</v>
      </c>
      <c r="AA30" s="55"/>
      <c r="AB30" s="53">
        <f>+AB25+X30-Z30</f>
        <v>2051011.52</v>
      </c>
      <c r="AC30" s="52"/>
    </row>
    <row r="31" spans="1:29" x14ac:dyDescent="0.25">
      <c r="B31" s="1"/>
      <c r="J31" s="4"/>
      <c r="K31" s="27"/>
      <c r="L31" s="4"/>
      <c r="M31" s="33"/>
      <c r="N31" s="4"/>
      <c r="Q31" s="46"/>
      <c r="R31" s="47"/>
      <c r="S31" s="11"/>
      <c r="T31" s="11"/>
      <c r="U31" s="11"/>
      <c r="V31" s="46"/>
      <c r="W31" s="11"/>
      <c r="X31" s="48"/>
      <c r="Y31" s="29"/>
      <c r="Z31" s="48"/>
      <c r="AA31" s="23"/>
      <c r="AB31" s="48"/>
      <c r="AC31" s="11"/>
    </row>
    <row r="32" spans="1:29" x14ac:dyDescent="0.25">
      <c r="B32" s="1"/>
      <c r="J32" s="4"/>
      <c r="K32" s="27"/>
      <c r="L32" s="4"/>
      <c r="M32" s="33"/>
      <c r="N32" s="4"/>
      <c r="Q32" s="46"/>
      <c r="R32" s="47"/>
      <c r="S32" s="11"/>
      <c r="T32" s="11"/>
      <c r="U32" s="11"/>
      <c r="V32" s="46"/>
      <c r="W32" s="11"/>
      <c r="X32" s="48"/>
      <c r="Y32" s="29"/>
      <c r="Z32" s="48"/>
      <c r="AA32" s="23"/>
      <c r="AB32" s="48"/>
      <c r="AC32" s="11"/>
    </row>
    <row r="33" spans="1:29" x14ac:dyDescent="0.25">
      <c r="B33" s="1"/>
      <c r="J33" s="4"/>
      <c r="K33" s="27"/>
      <c r="L33" s="4"/>
      <c r="M33" s="33"/>
      <c r="N33" s="4"/>
      <c r="Q33" s="46"/>
      <c r="R33" s="47"/>
      <c r="S33" s="11"/>
      <c r="T33" s="11"/>
      <c r="U33" s="11"/>
      <c r="V33" s="46"/>
      <c r="W33" s="11"/>
      <c r="X33" s="48"/>
      <c r="Y33" s="29"/>
      <c r="Z33" s="48"/>
      <c r="AA33" s="23"/>
      <c r="AB33" s="48"/>
      <c r="AC33" s="11"/>
    </row>
    <row r="34" spans="1:29" x14ac:dyDescent="0.25">
      <c r="B34" s="1"/>
      <c r="J34" s="4"/>
      <c r="K34" s="27"/>
      <c r="L34" s="4"/>
      <c r="M34" s="33"/>
      <c r="N34" s="4"/>
      <c r="Q34" s="46"/>
      <c r="R34" s="47"/>
      <c r="S34" s="11"/>
      <c r="T34" s="11"/>
      <c r="U34" s="11"/>
      <c r="V34" s="46"/>
      <c r="W34" s="11"/>
      <c r="X34" s="48"/>
      <c r="Y34" s="29"/>
      <c r="Z34" s="48"/>
      <c r="AA34" s="23"/>
      <c r="AB34" s="48"/>
      <c r="AC34" s="11"/>
    </row>
    <row r="35" spans="1:29" x14ac:dyDescent="0.25">
      <c r="A35" t="s">
        <v>20</v>
      </c>
      <c r="B35" s="1">
        <v>42265</v>
      </c>
      <c r="C35" t="s">
        <v>15</v>
      </c>
      <c r="D35">
        <v>2</v>
      </c>
      <c r="E35" t="s">
        <v>21</v>
      </c>
      <c r="F35">
        <v>3012</v>
      </c>
      <c r="G35" t="s">
        <v>22</v>
      </c>
      <c r="H35" t="s">
        <v>12</v>
      </c>
      <c r="I35" t="s">
        <v>16</v>
      </c>
      <c r="J35" s="4"/>
      <c r="K35" s="27"/>
      <c r="L35" s="4">
        <v>1000</v>
      </c>
      <c r="M35" s="33" t="s">
        <v>109</v>
      </c>
      <c r="N35" s="4">
        <f>+N30+J35-L35</f>
        <v>-2052010.36</v>
      </c>
      <c r="Q35" s="50">
        <v>42265</v>
      </c>
      <c r="R35" s="51">
        <v>232</v>
      </c>
      <c r="S35" s="52" t="s">
        <v>89</v>
      </c>
      <c r="T35" s="52" t="s">
        <v>89</v>
      </c>
      <c r="U35" s="52" t="s">
        <v>16</v>
      </c>
      <c r="V35" s="50">
        <v>42265</v>
      </c>
      <c r="W35" s="52" t="s">
        <v>98</v>
      </c>
      <c r="X35" s="53">
        <v>1000</v>
      </c>
      <c r="Y35" s="54" t="s">
        <v>109</v>
      </c>
      <c r="Z35" s="53">
        <v>0</v>
      </c>
      <c r="AA35" s="55"/>
      <c r="AB35" s="53">
        <f>+AB30+X35-Z35</f>
        <v>2052011.52</v>
      </c>
      <c r="AC35" s="52"/>
    </row>
    <row r="36" spans="1:29" x14ac:dyDescent="0.25">
      <c r="B36" s="1"/>
      <c r="J36" s="4"/>
      <c r="K36" s="27"/>
      <c r="L36" s="4"/>
      <c r="M36" s="33"/>
      <c r="N36" s="4"/>
      <c r="Q36" s="46"/>
      <c r="R36" s="47"/>
      <c r="S36" s="11"/>
      <c r="T36" s="11"/>
      <c r="U36" s="11"/>
      <c r="V36" s="46"/>
      <c r="W36" s="11"/>
      <c r="X36" s="48"/>
      <c r="Y36" s="29"/>
      <c r="Z36" s="48"/>
      <c r="AA36" s="23"/>
      <c r="AB36" s="48"/>
      <c r="AC36" s="11"/>
    </row>
    <row r="37" spans="1:29" x14ac:dyDescent="0.25">
      <c r="B37" s="1"/>
      <c r="J37" s="4"/>
      <c r="K37" s="27"/>
      <c r="L37" s="4"/>
      <c r="M37" s="33"/>
      <c r="N37" s="4"/>
      <c r="Q37" s="46"/>
      <c r="R37" s="47"/>
      <c r="S37" s="11"/>
      <c r="T37" s="11"/>
      <c r="U37" s="11"/>
      <c r="V37" s="46"/>
      <c r="W37" s="11"/>
      <c r="X37" s="48"/>
      <c r="Y37" s="29"/>
      <c r="Z37" s="48"/>
      <c r="AA37" s="23"/>
      <c r="AB37" s="48"/>
      <c r="AC37" s="11"/>
    </row>
    <row r="38" spans="1:29" x14ac:dyDescent="0.25">
      <c r="B38" s="1"/>
      <c r="J38" s="4"/>
      <c r="K38" s="27"/>
      <c r="L38" s="4"/>
      <c r="M38" s="33"/>
      <c r="N38" s="4"/>
      <c r="Q38" s="46"/>
      <c r="R38" s="47"/>
      <c r="S38" s="11"/>
      <c r="T38" s="11"/>
      <c r="U38" s="11"/>
      <c r="V38" s="46"/>
      <c r="W38" s="11"/>
      <c r="X38" s="48"/>
      <c r="Y38" s="29"/>
      <c r="Z38" s="48"/>
      <c r="AA38" s="23"/>
      <c r="AB38" s="48"/>
      <c r="AC38" s="11"/>
    </row>
    <row r="39" spans="1:29" x14ac:dyDescent="0.25">
      <c r="B39" s="1"/>
      <c r="J39" s="4"/>
      <c r="K39" s="27"/>
      <c r="L39" s="4"/>
      <c r="M39" s="33"/>
      <c r="N39" s="4"/>
      <c r="Q39" s="46"/>
      <c r="R39" s="47"/>
      <c r="S39" s="11"/>
      <c r="T39" s="11"/>
      <c r="U39" s="11"/>
      <c r="V39" s="46"/>
      <c r="W39" s="11"/>
      <c r="X39" s="48"/>
      <c r="Y39" s="29"/>
      <c r="Z39" s="48"/>
      <c r="AA39" s="23"/>
      <c r="AB39" s="48"/>
      <c r="AC39" s="11"/>
    </row>
    <row r="40" spans="1:29" x14ac:dyDescent="0.25">
      <c r="A40" t="s">
        <v>20</v>
      </c>
      <c r="B40" s="1">
        <v>42294</v>
      </c>
      <c r="C40" t="s">
        <v>15</v>
      </c>
      <c r="D40">
        <v>2</v>
      </c>
      <c r="E40" t="s">
        <v>21</v>
      </c>
      <c r="F40">
        <v>3024</v>
      </c>
      <c r="G40" t="s">
        <v>22</v>
      </c>
      <c r="H40" t="s">
        <v>12</v>
      </c>
      <c r="I40" t="s">
        <v>30</v>
      </c>
      <c r="J40" s="4"/>
      <c r="K40" s="27"/>
      <c r="L40" s="4">
        <v>2000</v>
      </c>
      <c r="M40" s="33" t="s">
        <v>110</v>
      </c>
      <c r="N40" s="4">
        <f>+N35+J40-L40</f>
        <v>-2054010.36</v>
      </c>
      <c r="Q40" s="50">
        <v>42294</v>
      </c>
      <c r="R40" s="51">
        <v>216</v>
      </c>
      <c r="S40" s="52" t="s">
        <v>89</v>
      </c>
      <c r="T40" s="52" t="s">
        <v>89</v>
      </c>
      <c r="U40" s="52" t="s">
        <v>16</v>
      </c>
      <c r="V40" s="50">
        <v>42294</v>
      </c>
      <c r="W40" s="52" t="s">
        <v>99</v>
      </c>
      <c r="X40" s="53">
        <v>2000</v>
      </c>
      <c r="Y40" s="54" t="s">
        <v>110</v>
      </c>
      <c r="Z40" s="53">
        <v>0</v>
      </c>
      <c r="AA40" s="55"/>
      <c r="AB40" s="53">
        <f>+AB35+X40-Z40</f>
        <v>2054011.52</v>
      </c>
      <c r="AC40" s="52"/>
    </row>
    <row r="41" spans="1:29" x14ac:dyDescent="0.25">
      <c r="B41" s="1"/>
      <c r="J41" s="4"/>
      <c r="K41" s="27"/>
      <c r="L41" s="4"/>
      <c r="M41" s="33"/>
      <c r="N41" s="4"/>
      <c r="Q41" s="46"/>
      <c r="R41" s="47"/>
      <c r="S41" s="11"/>
      <c r="T41" s="11"/>
      <c r="U41" s="11"/>
      <c r="V41" s="46"/>
      <c r="W41" s="11"/>
      <c r="X41" s="48"/>
      <c r="Y41" s="29"/>
      <c r="Z41" s="48"/>
      <c r="AA41" s="23"/>
      <c r="AB41" s="48"/>
      <c r="AC41" s="11"/>
    </row>
    <row r="42" spans="1:29" x14ac:dyDescent="0.25">
      <c r="B42" s="1"/>
      <c r="J42" s="4"/>
      <c r="K42" s="27"/>
      <c r="L42" s="4"/>
      <c r="M42" s="33"/>
      <c r="N42" s="4"/>
      <c r="Q42" s="46"/>
      <c r="R42" s="47"/>
      <c r="S42" s="11"/>
      <c r="T42" s="11"/>
      <c r="U42" s="11"/>
      <c r="V42" s="46"/>
      <c r="W42" s="11"/>
      <c r="X42" s="48"/>
      <c r="Y42" s="29"/>
      <c r="Z42" s="48"/>
      <c r="AA42" s="23"/>
      <c r="AB42" s="48"/>
      <c r="AC42" s="11"/>
    </row>
    <row r="43" spans="1:29" x14ac:dyDescent="0.25">
      <c r="B43" s="1"/>
      <c r="J43" s="4"/>
      <c r="K43" s="27"/>
      <c r="L43" s="4"/>
      <c r="M43" s="33"/>
      <c r="N43" s="4"/>
      <c r="Q43" s="46"/>
      <c r="R43" s="47"/>
      <c r="S43" s="11"/>
      <c r="T43" s="11"/>
      <c r="U43" s="11"/>
      <c r="V43" s="46"/>
      <c r="W43" s="11"/>
      <c r="X43" s="48"/>
      <c r="Y43" s="29"/>
      <c r="Z43" s="48"/>
      <c r="AA43" s="23"/>
      <c r="AB43" s="48"/>
      <c r="AC43" s="11"/>
    </row>
    <row r="44" spans="1:29" x14ac:dyDescent="0.25">
      <c r="B44" s="1"/>
      <c r="J44" s="4"/>
      <c r="K44" s="27"/>
      <c r="L44" s="4"/>
      <c r="M44" s="33"/>
      <c r="N44" s="4"/>
      <c r="Q44" s="46"/>
      <c r="R44" s="47"/>
      <c r="S44" s="11"/>
      <c r="T44" s="11"/>
      <c r="U44" s="11"/>
      <c r="V44" s="46"/>
      <c r="W44" s="11"/>
      <c r="X44" s="48"/>
      <c r="Y44" s="29"/>
      <c r="Z44" s="48"/>
      <c r="AA44" s="23"/>
      <c r="AB44" s="48"/>
      <c r="AC44" s="11"/>
    </row>
    <row r="45" spans="1:29" x14ac:dyDescent="0.25">
      <c r="A45" t="s">
        <v>20</v>
      </c>
      <c r="B45" s="1">
        <v>42314</v>
      </c>
      <c r="C45" t="s">
        <v>17</v>
      </c>
      <c r="D45">
        <v>2</v>
      </c>
      <c r="E45" t="s">
        <v>21</v>
      </c>
      <c r="F45">
        <v>3025</v>
      </c>
      <c r="G45" t="s">
        <v>22</v>
      </c>
      <c r="H45" t="s">
        <v>12</v>
      </c>
      <c r="I45" t="s">
        <v>31</v>
      </c>
      <c r="J45" s="4"/>
      <c r="K45" s="27"/>
      <c r="L45" s="4">
        <v>1500</v>
      </c>
      <c r="M45" s="33" t="s">
        <v>111</v>
      </c>
      <c r="N45" s="4">
        <f>+N40+J45-L45</f>
        <v>-2055510.36</v>
      </c>
      <c r="Q45" s="41">
        <v>42314</v>
      </c>
      <c r="R45" s="42">
        <v>205</v>
      </c>
      <c r="S45" s="12" t="s">
        <v>89</v>
      </c>
      <c r="T45" s="12" t="s">
        <v>89</v>
      </c>
      <c r="U45" s="12" t="s">
        <v>16</v>
      </c>
      <c r="V45" s="41">
        <v>42314</v>
      </c>
      <c r="W45" s="12" t="s">
        <v>100</v>
      </c>
      <c r="X45" s="43">
        <v>1500</v>
      </c>
      <c r="Y45" s="44" t="s">
        <v>111</v>
      </c>
      <c r="Z45" s="43">
        <v>0</v>
      </c>
      <c r="AA45" s="45"/>
      <c r="AB45" s="43">
        <f>+AB40+X45-Z45</f>
        <v>2055511.52</v>
      </c>
      <c r="AC45" s="12"/>
    </row>
    <row r="46" spans="1:29" x14ac:dyDescent="0.25">
      <c r="A46" t="s">
        <v>26</v>
      </c>
      <c r="B46" s="1">
        <v>42321</v>
      </c>
      <c r="C46" t="s">
        <v>15</v>
      </c>
      <c r="D46">
        <v>2</v>
      </c>
      <c r="E46" t="s">
        <v>21</v>
      </c>
      <c r="F46">
        <v>3027</v>
      </c>
      <c r="G46" t="s">
        <v>22</v>
      </c>
      <c r="H46" t="s">
        <v>12</v>
      </c>
      <c r="I46" t="s">
        <v>32</v>
      </c>
      <c r="J46" s="4"/>
      <c r="K46" s="27"/>
      <c r="L46" s="4">
        <v>2000</v>
      </c>
      <c r="M46" s="33" t="s">
        <v>112</v>
      </c>
      <c r="N46" s="4">
        <f>+N45+J46-L46</f>
        <v>-2057510.36</v>
      </c>
      <c r="Q46" s="7">
        <v>42321</v>
      </c>
      <c r="R46" s="8">
        <v>207</v>
      </c>
      <c r="S46" s="9" t="s">
        <v>89</v>
      </c>
      <c r="T46" s="9" t="s">
        <v>89</v>
      </c>
      <c r="U46" s="9" t="s">
        <v>16</v>
      </c>
      <c r="V46" s="7">
        <v>42321</v>
      </c>
      <c r="W46" s="9" t="s">
        <v>101</v>
      </c>
      <c r="X46" s="22">
        <v>2000</v>
      </c>
      <c r="Y46" s="32" t="s">
        <v>112</v>
      </c>
      <c r="Z46" s="22">
        <v>0</v>
      </c>
      <c r="AA46" s="26"/>
      <c r="AB46" s="22">
        <f>+AB45+X46-Z46</f>
        <v>2057511.52</v>
      </c>
      <c r="AC46" s="9"/>
    </row>
    <row r="47" spans="1:29" x14ac:dyDescent="0.25">
      <c r="A47" t="s">
        <v>24</v>
      </c>
      <c r="B47" s="1">
        <v>42327</v>
      </c>
      <c r="C47" t="s">
        <v>15</v>
      </c>
      <c r="D47">
        <v>2</v>
      </c>
      <c r="E47" t="s">
        <v>21</v>
      </c>
      <c r="F47">
        <v>3028</v>
      </c>
      <c r="G47" t="s">
        <v>22</v>
      </c>
      <c r="H47" t="s">
        <v>12</v>
      </c>
      <c r="I47" t="s">
        <v>33</v>
      </c>
      <c r="J47" s="4"/>
      <c r="K47" s="27"/>
      <c r="L47" s="4">
        <v>3000</v>
      </c>
      <c r="M47" s="33" t="s">
        <v>113</v>
      </c>
      <c r="N47" s="4">
        <f t="shared" si="0"/>
        <v>-2060510.36</v>
      </c>
      <c r="Q47" s="7">
        <v>42327</v>
      </c>
      <c r="R47" s="8">
        <v>270</v>
      </c>
      <c r="S47" s="9" t="s">
        <v>89</v>
      </c>
      <c r="T47" s="9" t="s">
        <v>89</v>
      </c>
      <c r="U47" s="9" t="s">
        <v>16</v>
      </c>
      <c r="V47" s="7">
        <v>42327</v>
      </c>
      <c r="W47" s="9" t="s">
        <v>102</v>
      </c>
      <c r="X47" s="22">
        <v>3000</v>
      </c>
      <c r="Y47" s="32" t="s">
        <v>113</v>
      </c>
      <c r="Z47" s="22">
        <v>0</v>
      </c>
      <c r="AA47" s="26"/>
      <c r="AB47" s="22">
        <f>+AB46+X47-Z47</f>
        <v>2060511.52</v>
      </c>
      <c r="AC47" s="9"/>
    </row>
    <row r="48" spans="1:29" x14ac:dyDescent="0.25">
      <c r="B48" s="1"/>
      <c r="J48" s="4"/>
      <c r="K48" s="27"/>
      <c r="L48" s="4"/>
      <c r="M48" s="33"/>
      <c r="N48" s="4"/>
      <c r="Q48" s="46"/>
      <c r="R48" s="47"/>
      <c r="S48" s="11"/>
      <c r="T48" s="11"/>
      <c r="U48" s="11"/>
      <c r="V48" s="46"/>
      <c r="W48" s="11"/>
      <c r="X48" s="48"/>
      <c r="Y48" s="29"/>
      <c r="Z48" s="48"/>
      <c r="AA48" s="23"/>
      <c r="AB48" s="48"/>
      <c r="AC48" s="11"/>
    </row>
    <row r="49" spans="1:29" x14ac:dyDescent="0.25">
      <c r="B49" s="1"/>
      <c r="J49" s="4"/>
      <c r="K49" s="27"/>
      <c r="L49" s="4"/>
      <c r="M49" s="33"/>
      <c r="N49" s="4"/>
      <c r="Q49" s="46"/>
      <c r="R49" s="47"/>
      <c r="S49" s="11"/>
      <c r="T49" s="11"/>
      <c r="U49" s="11"/>
      <c r="V49" s="46"/>
      <c r="W49" s="11"/>
      <c r="X49" s="48"/>
      <c r="Y49" s="29"/>
      <c r="Z49" s="48"/>
      <c r="AA49" s="23"/>
      <c r="AB49" s="48"/>
      <c r="AC49" s="11"/>
    </row>
    <row r="50" spans="1:29" x14ac:dyDescent="0.25">
      <c r="B50" s="1"/>
      <c r="J50" s="4"/>
      <c r="K50" s="27"/>
      <c r="L50" s="4"/>
      <c r="M50" s="33"/>
      <c r="N50" s="4"/>
      <c r="Q50" s="46"/>
      <c r="R50" s="47"/>
      <c r="S50" s="11"/>
      <c r="T50" s="11"/>
      <c r="U50" s="11"/>
      <c r="V50" s="46"/>
      <c r="W50" s="11"/>
      <c r="X50" s="48"/>
      <c r="Y50" s="29"/>
      <c r="Z50" s="48"/>
      <c r="AA50" s="23"/>
      <c r="AB50" s="48"/>
      <c r="AC50" s="11"/>
    </row>
    <row r="51" spans="1:29" x14ac:dyDescent="0.25">
      <c r="B51" s="1"/>
      <c r="J51" s="4"/>
      <c r="K51" s="27"/>
      <c r="L51" s="4"/>
      <c r="M51" s="33"/>
      <c r="N51" s="4"/>
      <c r="Q51" s="46"/>
      <c r="R51" s="47"/>
      <c r="S51" s="11"/>
      <c r="T51" s="11"/>
      <c r="U51" s="11"/>
      <c r="V51" s="46"/>
      <c r="W51" s="11"/>
      <c r="X51" s="48"/>
      <c r="Y51" s="29"/>
      <c r="Z51" s="48"/>
      <c r="AA51" s="23"/>
      <c r="AB51" s="48"/>
      <c r="AC51" s="11"/>
    </row>
    <row r="52" spans="1:29" x14ac:dyDescent="0.25">
      <c r="A52" t="s">
        <v>135</v>
      </c>
      <c r="B52" s="1">
        <v>42359</v>
      </c>
      <c r="C52" t="s">
        <v>15</v>
      </c>
      <c r="D52">
        <v>2</v>
      </c>
      <c r="E52" t="s">
        <v>131</v>
      </c>
      <c r="F52">
        <v>3030</v>
      </c>
      <c r="G52" t="s">
        <v>129</v>
      </c>
      <c r="H52" t="s">
        <v>12</v>
      </c>
      <c r="I52" t="s">
        <v>116</v>
      </c>
      <c r="J52" s="4"/>
      <c r="K52" s="27"/>
      <c r="L52" s="4">
        <v>1000</v>
      </c>
      <c r="M52" s="33" t="s">
        <v>117</v>
      </c>
      <c r="N52" s="4">
        <f>+N47+J52-L52</f>
        <v>-2061510.36</v>
      </c>
      <c r="Q52" s="7">
        <v>42359</v>
      </c>
      <c r="R52" s="8">
        <v>397</v>
      </c>
      <c r="S52" s="9" t="s">
        <v>89</v>
      </c>
      <c r="T52" s="9" t="s">
        <v>89</v>
      </c>
      <c r="U52" s="9" t="s">
        <v>16</v>
      </c>
      <c r="V52" s="7">
        <v>42359</v>
      </c>
      <c r="W52" s="9">
        <v>900880.26</v>
      </c>
      <c r="X52" s="22">
        <v>1000</v>
      </c>
      <c r="Y52" s="32" t="s">
        <v>117</v>
      </c>
      <c r="Z52" s="22">
        <v>0</v>
      </c>
      <c r="AA52" s="26"/>
      <c r="AB52" s="22">
        <f>+AB47+X52-Z52</f>
        <v>2061511.52</v>
      </c>
      <c r="AC52" s="9"/>
    </row>
    <row r="53" spans="1:29" x14ac:dyDescent="0.25">
      <c r="A53" t="s">
        <v>136</v>
      </c>
      <c r="B53" s="1">
        <v>42369</v>
      </c>
      <c r="C53" t="s">
        <v>133</v>
      </c>
      <c r="D53">
        <v>2</v>
      </c>
      <c r="E53" t="s">
        <v>131</v>
      </c>
      <c r="F53">
        <v>3036</v>
      </c>
      <c r="G53" t="s">
        <v>129</v>
      </c>
      <c r="H53" t="s">
        <v>12</v>
      </c>
      <c r="I53" t="s">
        <v>126</v>
      </c>
      <c r="J53" s="4"/>
      <c r="K53" s="27"/>
      <c r="L53" s="4">
        <v>47292.84</v>
      </c>
      <c r="M53" s="33" t="s">
        <v>139</v>
      </c>
      <c r="N53" s="4">
        <f>+N52+J53-L53</f>
        <v>-2108803.2000000002</v>
      </c>
      <c r="Q53" s="7">
        <v>42369</v>
      </c>
      <c r="R53" s="8">
        <v>57</v>
      </c>
      <c r="S53" s="9" t="s">
        <v>118</v>
      </c>
      <c r="T53" s="9" t="s">
        <v>118</v>
      </c>
      <c r="U53" s="9" t="s">
        <v>119</v>
      </c>
      <c r="V53" s="7">
        <v>42369</v>
      </c>
      <c r="W53" s="9" t="s">
        <v>120</v>
      </c>
      <c r="X53" s="22">
        <v>47292.84</v>
      </c>
      <c r="Y53" s="32" t="s">
        <v>122</v>
      </c>
      <c r="Z53" s="22">
        <v>0</v>
      </c>
      <c r="AA53" s="26"/>
      <c r="AB53" s="22">
        <f>+AB52+X53-Z53</f>
        <v>2108804.36</v>
      </c>
      <c r="AC53" s="9"/>
    </row>
    <row r="54" spans="1:29" x14ac:dyDescent="0.25">
      <c r="A54" t="s">
        <v>137</v>
      </c>
      <c r="B54" s="1">
        <v>42369</v>
      </c>
      <c r="C54" t="s">
        <v>134</v>
      </c>
      <c r="D54">
        <v>2</v>
      </c>
      <c r="E54" t="s">
        <v>132</v>
      </c>
      <c r="F54">
        <v>3032</v>
      </c>
      <c r="G54" t="s">
        <v>130</v>
      </c>
      <c r="H54" t="s">
        <v>12</v>
      </c>
      <c r="I54" t="s">
        <v>127</v>
      </c>
      <c r="J54" s="4">
        <v>47292.84</v>
      </c>
      <c r="K54" s="27" t="s">
        <v>103</v>
      </c>
      <c r="L54" s="4"/>
      <c r="M54" s="33"/>
      <c r="N54" s="4">
        <f t="shared" ref="N54:N55" si="1">+N53+J54-L54</f>
        <v>-2061510.36</v>
      </c>
      <c r="Q54" s="7">
        <v>42369</v>
      </c>
      <c r="R54" s="8">
        <v>58</v>
      </c>
      <c r="S54" s="9" t="s">
        <v>118</v>
      </c>
      <c r="T54" s="9" t="s">
        <v>118</v>
      </c>
      <c r="U54" s="9" t="s">
        <v>119</v>
      </c>
      <c r="V54" s="7">
        <v>42369</v>
      </c>
      <c r="W54" s="9" t="s">
        <v>120</v>
      </c>
      <c r="X54" s="22">
        <v>-47292.84</v>
      </c>
      <c r="Y54" s="32" t="s">
        <v>122</v>
      </c>
      <c r="Z54" s="22"/>
      <c r="AA54" s="26"/>
      <c r="AB54" s="22">
        <f t="shared" ref="AB54:AB59" si="2">+AB53+X54-Z54</f>
        <v>2061511.5199999998</v>
      </c>
      <c r="AC54" s="9"/>
    </row>
    <row r="55" spans="1:29" x14ac:dyDescent="0.25">
      <c r="A55" t="s">
        <v>138</v>
      </c>
      <c r="B55" s="1">
        <v>42369</v>
      </c>
      <c r="C55" t="s">
        <v>15</v>
      </c>
      <c r="D55">
        <v>2</v>
      </c>
      <c r="E55" t="s">
        <v>21</v>
      </c>
      <c r="F55">
        <v>3031</v>
      </c>
      <c r="G55" t="s">
        <v>22</v>
      </c>
      <c r="H55" t="s">
        <v>12</v>
      </c>
      <c r="I55" t="s">
        <v>128</v>
      </c>
      <c r="J55" s="4"/>
      <c r="K55" s="27"/>
      <c r="L55" s="4">
        <v>50000</v>
      </c>
      <c r="M55" s="33" t="s">
        <v>140</v>
      </c>
      <c r="N55" s="4">
        <f t="shared" si="1"/>
        <v>-2111510.3600000003</v>
      </c>
      <c r="Q55" s="7">
        <v>42369</v>
      </c>
      <c r="R55" s="8">
        <v>59</v>
      </c>
      <c r="S55" s="9" t="s">
        <v>118</v>
      </c>
      <c r="T55" s="9" t="s">
        <v>118</v>
      </c>
      <c r="U55" s="9" t="s">
        <v>119</v>
      </c>
      <c r="V55" s="7">
        <v>42369</v>
      </c>
      <c r="W55" s="9" t="s">
        <v>121</v>
      </c>
      <c r="X55" s="22">
        <v>47292.84</v>
      </c>
      <c r="Y55" s="32" t="s">
        <v>139</v>
      </c>
      <c r="Z55" s="22"/>
      <c r="AA55" s="26"/>
      <c r="AB55" s="22">
        <f t="shared" si="2"/>
        <v>2108804.36</v>
      </c>
      <c r="AC55" s="9"/>
    </row>
    <row r="56" spans="1:29" x14ac:dyDescent="0.25">
      <c r="B56" s="1"/>
      <c r="J56" s="4"/>
      <c r="K56" s="27"/>
      <c r="L56" s="4"/>
      <c r="M56" s="33"/>
      <c r="N56" s="4"/>
      <c r="Q56" s="7">
        <v>42369</v>
      </c>
      <c r="R56" s="8">
        <v>1835</v>
      </c>
      <c r="S56" s="9" t="s">
        <v>96</v>
      </c>
      <c r="T56" s="9" t="s">
        <v>96</v>
      </c>
      <c r="U56" s="9" t="s">
        <v>123</v>
      </c>
      <c r="V56" s="7">
        <v>42369</v>
      </c>
      <c r="W56" s="9" t="s">
        <v>124</v>
      </c>
      <c r="X56" s="22"/>
      <c r="Y56" s="32"/>
      <c r="Z56" s="22">
        <v>47292.84</v>
      </c>
      <c r="AA56" s="26" t="s">
        <v>103</v>
      </c>
      <c r="AB56" s="22">
        <f t="shared" si="2"/>
        <v>2061511.5199999998</v>
      </c>
      <c r="AC56" s="9" t="s">
        <v>125</v>
      </c>
    </row>
    <row r="57" spans="1:29" x14ac:dyDescent="0.25">
      <c r="B57" s="1"/>
      <c r="J57" s="4"/>
      <c r="K57" s="27"/>
      <c r="L57" s="4"/>
      <c r="M57" s="33"/>
      <c r="N57" s="4"/>
      <c r="Q57" s="7">
        <v>42369</v>
      </c>
      <c r="R57" s="8">
        <v>1836</v>
      </c>
      <c r="S57" s="9" t="s">
        <v>96</v>
      </c>
      <c r="T57" s="9" t="s">
        <v>96</v>
      </c>
      <c r="U57" s="9" t="s">
        <v>16</v>
      </c>
      <c r="V57" s="7">
        <v>42369</v>
      </c>
      <c r="W57" s="9" t="s">
        <v>124</v>
      </c>
      <c r="X57" s="22"/>
      <c r="Y57" s="32"/>
      <c r="Z57" s="22">
        <v>47292.84</v>
      </c>
      <c r="AA57" s="26" t="s">
        <v>122</v>
      </c>
      <c r="AB57" s="22">
        <f t="shared" si="2"/>
        <v>2014218.6799999997</v>
      </c>
      <c r="AC57" s="9"/>
    </row>
    <row r="58" spans="1:29" x14ac:dyDescent="0.25">
      <c r="B58" s="1"/>
      <c r="J58" s="4"/>
      <c r="K58" s="27"/>
      <c r="L58" s="4"/>
      <c r="M58" s="33"/>
      <c r="N58" s="4"/>
      <c r="Q58" s="7">
        <v>42369</v>
      </c>
      <c r="R58" s="8">
        <v>436</v>
      </c>
      <c r="S58" s="9" t="s">
        <v>89</v>
      </c>
      <c r="T58" s="9" t="s">
        <v>89</v>
      </c>
      <c r="U58" s="9" t="s">
        <v>16</v>
      </c>
      <c r="V58" s="7">
        <v>42369</v>
      </c>
      <c r="W58" s="9">
        <v>10730012</v>
      </c>
      <c r="X58" s="22">
        <v>50000</v>
      </c>
      <c r="Y58" s="32" t="s">
        <v>140</v>
      </c>
      <c r="Z58" s="22">
        <v>0</v>
      </c>
      <c r="AA58" s="26"/>
      <c r="AB58" s="22">
        <f t="shared" si="2"/>
        <v>2064218.6799999997</v>
      </c>
      <c r="AC58" s="9"/>
    </row>
    <row r="59" spans="1:29" x14ac:dyDescent="0.25">
      <c r="B59" s="1"/>
      <c r="J59" s="4"/>
      <c r="K59" s="27"/>
      <c r="L59" s="4"/>
      <c r="M59" s="33"/>
      <c r="N59" s="4"/>
      <c r="Q59" s="7">
        <v>42369</v>
      </c>
      <c r="R59" s="8">
        <v>1923</v>
      </c>
      <c r="S59" s="9" t="s">
        <v>96</v>
      </c>
      <c r="T59" s="9" t="s">
        <v>96</v>
      </c>
      <c r="U59" s="9" t="s">
        <v>123</v>
      </c>
      <c r="V59" s="7">
        <v>42369</v>
      </c>
      <c r="W59" s="9" t="s">
        <v>124</v>
      </c>
      <c r="X59" s="22">
        <v>47292.84</v>
      </c>
      <c r="Y59" s="32" t="s">
        <v>122</v>
      </c>
      <c r="Z59" s="22">
        <v>0</v>
      </c>
      <c r="AA59" s="26"/>
      <c r="AB59" s="22">
        <f t="shared" si="2"/>
        <v>2111511.5199999996</v>
      </c>
      <c r="AC59" s="9" t="s">
        <v>125</v>
      </c>
    </row>
    <row r="60" spans="1:29" x14ac:dyDescent="0.25">
      <c r="B60" s="1"/>
      <c r="J60" s="4"/>
      <c r="K60" s="27"/>
      <c r="L60" s="4"/>
      <c r="M60" s="33"/>
      <c r="N60" s="4"/>
      <c r="Q60" s="46"/>
      <c r="R60" s="47"/>
      <c r="S60" s="11"/>
      <c r="T60" s="11"/>
      <c r="U60" s="11"/>
      <c r="V60" s="46"/>
      <c r="W60" s="11"/>
      <c r="X60" s="48"/>
      <c r="Y60" s="29"/>
      <c r="Z60" s="48"/>
      <c r="AA60" s="23"/>
      <c r="AB60" s="48"/>
      <c r="AC60" s="11"/>
    </row>
    <row r="61" spans="1:29" x14ac:dyDescent="0.25">
      <c r="B61" s="1"/>
      <c r="J61" s="4"/>
      <c r="K61" s="27"/>
      <c r="L61" s="4"/>
      <c r="M61" s="33"/>
      <c r="N61" s="4"/>
      <c r="Q61" s="46"/>
      <c r="R61" s="47"/>
      <c r="S61" s="11"/>
      <c r="T61" s="11"/>
      <c r="U61" s="11"/>
      <c r="V61" s="46"/>
      <c r="W61" s="11"/>
      <c r="X61" s="48"/>
      <c r="Y61" s="29"/>
      <c r="Z61" s="48"/>
      <c r="AA61" s="23"/>
      <c r="AB61" s="48"/>
      <c r="AC61" s="11"/>
    </row>
    <row r="62" spans="1:29" x14ac:dyDescent="0.25">
      <c r="B62" s="1"/>
      <c r="J62" s="4"/>
      <c r="K62" s="27"/>
      <c r="L62" s="4"/>
      <c r="M62" s="33"/>
      <c r="N62" s="4"/>
      <c r="Q62" s="46"/>
      <c r="R62" s="47"/>
      <c r="S62" s="11"/>
      <c r="T62" s="11"/>
      <c r="U62" s="11"/>
      <c r="V62" s="46"/>
      <c r="W62" s="11"/>
      <c r="X62" s="48"/>
      <c r="Y62" s="29"/>
      <c r="Z62" s="48"/>
      <c r="AA62" s="23"/>
      <c r="AB62" s="48"/>
      <c r="AC62" s="11"/>
    </row>
    <row r="63" spans="1:29" x14ac:dyDescent="0.25">
      <c r="B63" s="1"/>
      <c r="J63" s="4"/>
      <c r="K63" s="27"/>
      <c r="L63" s="4"/>
      <c r="M63" s="33"/>
      <c r="N63" s="4"/>
      <c r="Q63" s="46"/>
      <c r="R63" s="47"/>
      <c r="S63" s="11"/>
      <c r="T63" s="11"/>
      <c r="U63" s="11"/>
      <c r="V63" s="46"/>
      <c r="W63" s="11"/>
      <c r="X63" s="48"/>
      <c r="Y63" s="29"/>
      <c r="Z63" s="48"/>
      <c r="AA63" s="23"/>
      <c r="AB63" s="48"/>
      <c r="AC63" s="11"/>
    </row>
    <row r="64" spans="1:29" s="5" customFormat="1" x14ac:dyDescent="0.25">
      <c r="I64" s="5" t="s">
        <v>18</v>
      </c>
      <c r="J64" s="6">
        <f>SUM(J9:J63)</f>
        <v>47292.84</v>
      </c>
      <c r="K64" s="27"/>
      <c r="L64" s="6">
        <f>SUM(L9:L63)</f>
        <v>130792.84</v>
      </c>
      <c r="M64" s="33"/>
      <c r="N64" s="6"/>
      <c r="Q64"/>
      <c r="R64"/>
      <c r="S64"/>
      <c r="T64"/>
      <c r="U64"/>
      <c r="V64"/>
      <c r="W64"/>
      <c r="X64" s="6">
        <f>SUM(X9:X63)</f>
        <v>178085.68</v>
      </c>
      <c r="Y64" s="33"/>
      <c r="Z64" s="6">
        <f>SUM(Z9:Z63)</f>
        <v>94585.68</v>
      </c>
      <c r="AA64" s="27"/>
      <c r="AB64" s="6"/>
      <c r="AC64"/>
    </row>
    <row r="65" spans="9:29" s="5" customFormat="1" x14ac:dyDescent="0.25">
      <c r="I65" s="5" t="s">
        <v>34</v>
      </c>
      <c r="J65" s="6"/>
      <c r="K65" s="27"/>
      <c r="L65" s="6"/>
      <c r="M65" s="33"/>
      <c r="N65" s="6">
        <f>+N55</f>
        <v>-2111510.3600000003</v>
      </c>
      <c r="Q65"/>
      <c r="R65"/>
      <c r="S65"/>
      <c r="T65"/>
      <c r="U65"/>
      <c r="V65"/>
      <c r="W65"/>
      <c r="X65" s="4"/>
      <c r="Y65" s="33"/>
      <c r="Z65" s="4"/>
      <c r="AA65" s="27"/>
      <c r="AB65" s="6">
        <f>+AB59</f>
        <v>2111511.5199999996</v>
      </c>
      <c r="AC65"/>
    </row>
    <row r="66" spans="9:29" x14ac:dyDescent="0.25">
      <c r="Q66" s="5"/>
      <c r="R66" s="5"/>
      <c r="S66" s="5"/>
      <c r="T66" s="5"/>
      <c r="U66" s="5"/>
      <c r="V66" s="5"/>
      <c r="W66" s="5"/>
      <c r="X66" s="6"/>
      <c r="Z66" s="6"/>
      <c r="AB66" s="6"/>
      <c r="AC66" s="5"/>
    </row>
    <row r="67" spans="9:29" x14ac:dyDescent="0.25">
      <c r="N67" s="5" t="s">
        <v>114</v>
      </c>
      <c r="Q67" s="56">
        <f>+N65</f>
        <v>-2111510.3600000003</v>
      </c>
      <c r="R67" s="5"/>
      <c r="S67" s="5"/>
      <c r="T67" s="5"/>
      <c r="U67" s="5"/>
      <c r="V67" s="5"/>
      <c r="W67" s="5"/>
      <c r="X67" s="6"/>
      <c r="Z67" s="6"/>
      <c r="AB67" s="6"/>
      <c r="AC67" s="5"/>
    </row>
    <row r="68" spans="9:29" x14ac:dyDescent="0.25">
      <c r="N68" s="5" t="s">
        <v>115</v>
      </c>
      <c r="Q68" s="57">
        <f>+AB65</f>
        <v>2111511.5199999996</v>
      </c>
    </row>
    <row r="69" spans="9:29" x14ac:dyDescent="0.25">
      <c r="Q69" s="56">
        <f>+Q67+Q68</f>
        <v>1.159999999217689</v>
      </c>
    </row>
  </sheetData>
  <mergeCells count="2">
    <mergeCell ref="C7:D7"/>
    <mergeCell ref="E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workbookViewId="0">
      <selection sqref="A1:XFD1048576"/>
    </sheetView>
  </sheetViews>
  <sheetFormatPr baseColWidth="10" defaultRowHeight="15" x14ac:dyDescent="0.25"/>
  <cols>
    <col min="3" max="3" width="40" bestFit="1" customWidth="1"/>
    <col min="4" max="4" width="4" customWidth="1"/>
    <col min="5" max="5" width="13" bestFit="1" customWidth="1"/>
    <col min="9" max="9" width="13" bestFit="1" customWidth="1"/>
  </cols>
  <sheetData>
    <row r="1" spans="2:11" x14ac:dyDescent="0.25">
      <c r="B1" t="s">
        <v>39</v>
      </c>
    </row>
    <row r="2" spans="2:11" x14ac:dyDescent="0.25">
      <c r="B2" t="s">
        <v>55</v>
      </c>
      <c r="G2" t="s">
        <v>56</v>
      </c>
    </row>
    <row r="3" spans="2:11" x14ac:dyDescent="0.25">
      <c r="B3" t="s">
        <v>57</v>
      </c>
      <c r="G3" t="s">
        <v>75</v>
      </c>
    </row>
    <row r="4" spans="2:11" x14ac:dyDescent="0.25">
      <c r="B4" t="s">
        <v>74</v>
      </c>
      <c r="C4" s="1"/>
      <c r="E4" s="1"/>
      <c r="G4" t="s">
        <v>76</v>
      </c>
    </row>
    <row r="5" spans="2:11" x14ac:dyDescent="0.25">
      <c r="E5" t="s">
        <v>8</v>
      </c>
      <c r="F5" t="s">
        <v>9</v>
      </c>
      <c r="G5" t="s">
        <v>6</v>
      </c>
      <c r="H5" t="s">
        <v>7</v>
      </c>
      <c r="I5" t="s">
        <v>73</v>
      </c>
    </row>
    <row r="6" spans="2:11" x14ac:dyDescent="0.25">
      <c r="B6" t="s">
        <v>39</v>
      </c>
    </row>
    <row r="7" spans="2:11" x14ac:dyDescent="0.25">
      <c r="B7" t="s">
        <v>40</v>
      </c>
      <c r="C7" t="s">
        <v>59</v>
      </c>
      <c r="D7" s="4"/>
      <c r="E7" s="4"/>
      <c r="F7" s="4"/>
      <c r="G7" s="4"/>
      <c r="H7" s="4"/>
      <c r="I7" s="4"/>
      <c r="J7" s="4"/>
      <c r="K7" s="4"/>
    </row>
    <row r="8" spans="2:11" x14ac:dyDescent="0.25">
      <c r="D8" s="4"/>
      <c r="E8" s="4"/>
      <c r="F8" s="4"/>
      <c r="G8" s="4"/>
      <c r="H8" s="4"/>
      <c r="I8" s="4"/>
      <c r="J8" s="4"/>
      <c r="K8" s="4"/>
    </row>
    <row r="9" spans="2:11" x14ac:dyDescent="0.25">
      <c r="B9" t="s">
        <v>41</v>
      </c>
      <c r="C9" t="s">
        <v>60</v>
      </c>
      <c r="D9" s="4"/>
      <c r="E9" s="4"/>
      <c r="F9" s="4"/>
      <c r="G9" s="4"/>
      <c r="H9" s="4"/>
      <c r="I9" s="4"/>
      <c r="J9" s="4"/>
      <c r="K9" s="4"/>
    </row>
    <row r="10" spans="2:11" x14ac:dyDescent="0.25">
      <c r="D10" s="4"/>
      <c r="E10" s="4"/>
      <c r="F10" s="4"/>
      <c r="G10" s="4"/>
      <c r="H10" s="4"/>
      <c r="I10" s="4"/>
      <c r="J10" s="4"/>
      <c r="K10" s="4"/>
    </row>
    <row r="11" spans="2:11" s="58" customFormat="1" x14ac:dyDescent="0.25">
      <c r="B11" s="58" t="s">
        <v>42</v>
      </c>
      <c r="C11" s="58" t="s">
        <v>58</v>
      </c>
      <c r="D11" s="59"/>
      <c r="E11" s="59">
        <v>16621.560000000001</v>
      </c>
      <c r="F11" s="59"/>
      <c r="G11" s="59"/>
      <c r="H11" s="59"/>
      <c r="I11" s="59">
        <v>16621.560000000001</v>
      </c>
      <c r="J11" s="59"/>
      <c r="K11" s="59"/>
    </row>
    <row r="12" spans="2:11" x14ac:dyDescent="0.25">
      <c r="D12" s="4"/>
      <c r="E12" s="4"/>
      <c r="F12" s="4"/>
      <c r="G12" s="4"/>
      <c r="H12" s="4"/>
      <c r="I12" s="4"/>
      <c r="J12" s="4"/>
      <c r="K12" s="4"/>
    </row>
    <row r="13" spans="2:11" x14ac:dyDescent="0.25">
      <c r="B13" t="s">
        <v>43</v>
      </c>
      <c r="C13" t="s">
        <v>61</v>
      </c>
      <c r="D13" s="4"/>
      <c r="E13" s="4">
        <v>-1</v>
      </c>
      <c r="F13" s="4"/>
      <c r="G13" s="4"/>
      <c r="H13" s="4"/>
      <c r="I13" s="4">
        <v>-1</v>
      </c>
      <c r="J13" s="4"/>
      <c r="K13" s="4"/>
    </row>
    <row r="14" spans="2:11" x14ac:dyDescent="0.25">
      <c r="D14" s="4"/>
      <c r="E14" s="4"/>
      <c r="F14" s="4"/>
      <c r="G14" s="4"/>
      <c r="H14" s="4"/>
      <c r="I14" s="4"/>
      <c r="J14" s="4"/>
      <c r="K14" s="4"/>
    </row>
    <row r="15" spans="2:11" x14ac:dyDescent="0.25">
      <c r="B15" t="s">
        <v>44</v>
      </c>
      <c r="C15" t="s">
        <v>62</v>
      </c>
      <c r="D15" s="4"/>
      <c r="E15" s="4">
        <v>-154082.76999999999</v>
      </c>
      <c r="F15" s="4"/>
      <c r="G15" s="4"/>
      <c r="H15" s="4"/>
      <c r="I15" s="4">
        <v>-154082.76999999999</v>
      </c>
      <c r="J15" s="4"/>
      <c r="K15" s="4"/>
    </row>
    <row r="16" spans="2:11" x14ac:dyDescent="0.25">
      <c r="D16" s="4"/>
      <c r="E16" s="4"/>
      <c r="F16" s="4"/>
      <c r="G16" s="4"/>
      <c r="H16" s="4"/>
      <c r="I16" s="4"/>
      <c r="J16" s="4"/>
      <c r="K16" s="4"/>
    </row>
    <row r="17" spans="2:11" x14ac:dyDescent="0.25">
      <c r="B17" t="s">
        <v>45</v>
      </c>
      <c r="C17" t="s">
        <v>63</v>
      </c>
      <c r="D17" s="4"/>
      <c r="E17" s="4"/>
      <c r="F17" s="4"/>
      <c r="G17" s="4"/>
      <c r="H17" s="4"/>
      <c r="I17" s="4"/>
      <c r="J17" s="4"/>
      <c r="K17" s="4"/>
    </row>
    <row r="18" spans="2:11" x14ac:dyDescent="0.25">
      <c r="D18" s="4"/>
      <c r="E18" s="4"/>
      <c r="F18" s="4"/>
      <c r="G18" s="4"/>
      <c r="H18" s="4"/>
      <c r="I18" s="4"/>
      <c r="J18" s="4"/>
      <c r="K18" s="4"/>
    </row>
    <row r="19" spans="2:11" x14ac:dyDescent="0.25">
      <c r="B19" t="s">
        <v>46</v>
      </c>
      <c r="C19" t="s">
        <v>64</v>
      </c>
      <c r="D19" s="4"/>
      <c r="E19" s="4">
        <v>41830.160000000003</v>
      </c>
      <c r="F19" s="4"/>
      <c r="G19" s="4"/>
      <c r="H19" s="4"/>
      <c r="I19" s="4">
        <v>41830.160000000003</v>
      </c>
      <c r="J19" s="4"/>
      <c r="K19" s="4"/>
    </row>
    <row r="20" spans="2:11" x14ac:dyDescent="0.25">
      <c r="D20" s="4"/>
      <c r="E20" s="4"/>
      <c r="F20" s="4"/>
      <c r="G20" s="4"/>
      <c r="H20" s="4"/>
      <c r="I20" s="4"/>
      <c r="J20" s="4"/>
      <c r="K20" s="4"/>
    </row>
    <row r="21" spans="2:11" x14ac:dyDescent="0.25">
      <c r="B21" t="s">
        <v>47</v>
      </c>
      <c r="C21" t="s">
        <v>65</v>
      </c>
      <c r="D21" s="4"/>
      <c r="E21" s="4"/>
      <c r="F21" s="4"/>
      <c r="G21" s="4"/>
      <c r="H21" s="4"/>
      <c r="I21" s="4"/>
      <c r="J21" s="4"/>
      <c r="K21" s="4"/>
    </row>
    <row r="22" spans="2:11" x14ac:dyDescent="0.25">
      <c r="D22" s="4"/>
      <c r="E22" s="4"/>
      <c r="F22" s="4"/>
      <c r="G22" s="4"/>
      <c r="H22" s="4"/>
      <c r="I22" s="4"/>
      <c r="J22" s="4"/>
      <c r="K22" s="4"/>
    </row>
    <row r="23" spans="2:11" x14ac:dyDescent="0.25">
      <c r="B23" t="s">
        <v>48</v>
      </c>
      <c r="C23" t="s">
        <v>66</v>
      </c>
      <c r="D23" s="4"/>
      <c r="E23" s="4"/>
      <c r="F23" s="4"/>
      <c r="G23" s="4"/>
      <c r="H23" s="4"/>
      <c r="I23" s="4"/>
      <c r="J23" s="4"/>
      <c r="K23" s="4"/>
    </row>
    <row r="24" spans="2:11" x14ac:dyDescent="0.25">
      <c r="D24" s="4"/>
      <c r="E24" s="4"/>
      <c r="F24" s="4"/>
      <c r="G24" s="4"/>
      <c r="H24" s="4"/>
      <c r="I24" s="4"/>
      <c r="J24" s="4"/>
      <c r="K24" s="4"/>
    </row>
    <row r="25" spans="2:11" x14ac:dyDescent="0.25">
      <c r="B25" t="s">
        <v>49</v>
      </c>
      <c r="C25" t="s">
        <v>67</v>
      </c>
      <c r="D25" s="4"/>
      <c r="E25" s="4">
        <v>15260.42</v>
      </c>
      <c r="F25" s="4"/>
      <c r="G25" s="4"/>
      <c r="H25" s="4"/>
      <c r="I25" s="4">
        <v>15260.42</v>
      </c>
      <c r="J25" s="4"/>
      <c r="K25" s="4"/>
    </row>
    <row r="26" spans="2:11" x14ac:dyDescent="0.25">
      <c r="D26" s="4"/>
      <c r="E26" s="4"/>
      <c r="F26" s="4"/>
      <c r="G26" s="4"/>
      <c r="H26" s="4"/>
      <c r="I26" s="4"/>
      <c r="J26" s="4"/>
      <c r="K26" s="4"/>
    </row>
    <row r="27" spans="2:11" s="58" customFormat="1" x14ac:dyDescent="0.25">
      <c r="B27" s="58" t="s">
        <v>50</v>
      </c>
      <c r="C27" s="58" t="s">
        <v>68</v>
      </c>
      <c r="D27" s="59"/>
      <c r="E27" s="59">
        <v>-21663.17</v>
      </c>
      <c r="F27" s="59"/>
      <c r="G27" s="59"/>
      <c r="H27" s="59"/>
      <c r="I27" s="59">
        <v>-21663.17</v>
      </c>
      <c r="J27" s="59"/>
      <c r="K27" s="59"/>
    </row>
    <row r="28" spans="2:11" x14ac:dyDescent="0.25">
      <c r="D28" s="4"/>
      <c r="E28" s="4"/>
      <c r="F28" s="4"/>
      <c r="G28" s="4"/>
      <c r="H28" s="4"/>
      <c r="I28" s="4"/>
      <c r="J28" s="4"/>
      <c r="K28" s="4"/>
    </row>
    <row r="29" spans="2:11" x14ac:dyDescent="0.25">
      <c r="B29" t="s">
        <v>51</v>
      </c>
      <c r="C29" t="s">
        <v>69</v>
      </c>
      <c r="D29" s="4"/>
      <c r="E29" s="4"/>
      <c r="F29" s="4"/>
      <c r="G29" s="4"/>
      <c r="H29" s="4"/>
      <c r="I29" s="4"/>
      <c r="J29" s="4"/>
      <c r="K29" s="4"/>
    </row>
    <row r="30" spans="2:11" x14ac:dyDescent="0.25">
      <c r="D30" s="4"/>
      <c r="E30" s="4"/>
      <c r="F30" s="4"/>
      <c r="G30" s="4"/>
      <c r="H30" s="4"/>
      <c r="I30" s="4"/>
      <c r="J30" s="4"/>
      <c r="K30" s="4"/>
    </row>
    <row r="31" spans="2:11" x14ac:dyDescent="0.25">
      <c r="B31" t="s">
        <v>52</v>
      </c>
      <c r="C31" t="s">
        <v>70</v>
      </c>
      <c r="D31" s="4"/>
      <c r="E31" s="4"/>
      <c r="F31" s="4"/>
      <c r="G31" s="4"/>
      <c r="H31" s="4"/>
      <c r="I31" s="4"/>
      <c r="J31" s="4"/>
      <c r="K31" s="4"/>
    </row>
    <row r="32" spans="2:11" x14ac:dyDescent="0.25">
      <c r="D32" s="4"/>
      <c r="E32" s="4"/>
      <c r="F32" s="4"/>
      <c r="G32" s="4"/>
      <c r="H32" s="4"/>
      <c r="I32" s="4"/>
      <c r="J32" s="4"/>
      <c r="K32" s="4"/>
    </row>
    <row r="33" spans="2:11" x14ac:dyDescent="0.25">
      <c r="B33" t="s">
        <v>53</v>
      </c>
      <c r="C33" t="s">
        <v>71</v>
      </c>
      <c r="D33" s="4"/>
      <c r="E33" s="4">
        <v>56339.51</v>
      </c>
      <c r="F33" s="4"/>
      <c r="G33" s="4"/>
      <c r="H33" s="4"/>
      <c r="I33" s="4">
        <v>56339.51</v>
      </c>
      <c r="J33" s="4"/>
      <c r="K33" s="4"/>
    </row>
    <row r="34" spans="2:11" x14ac:dyDescent="0.25">
      <c r="D34" s="4"/>
      <c r="E34" s="4"/>
      <c r="F34" s="4"/>
      <c r="G34" s="4"/>
      <c r="H34" s="4"/>
      <c r="I34" s="4"/>
      <c r="J34" s="4"/>
      <c r="K34" s="4"/>
    </row>
    <row r="35" spans="2:11" s="58" customFormat="1" x14ac:dyDescent="0.25">
      <c r="B35" s="58" t="s">
        <v>54</v>
      </c>
      <c r="C35" s="58" t="s">
        <v>72</v>
      </c>
      <c r="D35" s="59"/>
      <c r="E35" s="59">
        <v>166277.41</v>
      </c>
      <c r="F35" s="59"/>
      <c r="G35" s="59"/>
      <c r="H35" s="59"/>
      <c r="I35" s="59">
        <v>166277.41</v>
      </c>
      <c r="J35" s="59"/>
      <c r="K35" s="59"/>
    </row>
    <row r="36" spans="2:11" x14ac:dyDescent="0.25">
      <c r="B36" t="s">
        <v>39</v>
      </c>
      <c r="D36" s="4"/>
      <c r="E36" s="4"/>
      <c r="F36" s="4"/>
      <c r="G36" s="4"/>
      <c r="H36" s="4"/>
      <c r="I36" s="4"/>
      <c r="J36" s="4"/>
      <c r="K36" s="4"/>
    </row>
    <row r="37" spans="2:11" x14ac:dyDescent="0.25">
      <c r="C37" t="s">
        <v>77</v>
      </c>
      <c r="D37" s="4"/>
      <c r="E37" s="4">
        <f>SUM(E7:E35)</f>
        <v>120582.12000000002</v>
      </c>
      <c r="F37" s="4"/>
      <c r="G37" s="4"/>
      <c r="H37" s="4"/>
      <c r="I37" s="4">
        <f>SUM(I7:I35)</f>
        <v>120582.12000000002</v>
      </c>
      <c r="J37" s="4"/>
      <c r="K3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workbookViewId="0">
      <selection activeCell="S17" sqref="S17"/>
    </sheetView>
  </sheetViews>
  <sheetFormatPr baseColWidth="10" defaultRowHeight="15" x14ac:dyDescent="0.25"/>
  <cols>
    <col min="3" max="3" width="40" bestFit="1" customWidth="1"/>
    <col min="4" max="4" width="4" customWidth="1"/>
    <col min="5" max="5" width="13" bestFit="1" customWidth="1"/>
    <col min="6" max="6" width="6.28515625" bestFit="1" customWidth="1"/>
    <col min="7" max="7" width="5.42578125" customWidth="1"/>
    <col min="8" max="8" width="6.42578125" customWidth="1"/>
    <col min="9" max="9" width="13" bestFit="1" customWidth="1"/>
    <col min="10" max="10" width="4.5703125" customWidth="1"/>
    <col min="11" max="11" width="7.5703125" customWidth="1"/>
    <col min="12" max="12" width="4.140625" customWidth="1"/>
    <col min="13" max="13" width="6.7109375" customWidth="1"/>
  </cols>
  <sheetData>
    <row r="1" spans="2:11" x14ac:dyDescent="0.25">
      <c r="B1" t="s">
        <v>39</v>
      </c>
    </row>
    <row r="2" spans="2:11" x14ac:dyDescent="0.25">
      <c r="B2" t="s">
        <v>55</v>
      </c>
      <c r="G2" t="s">
        <v>56</v>
      </c>
    </row>
    <row r="3" spans="2:11" x14ac:dyDescent="0.25">
      <c r="B3" t="s">
        <v>57</v>
      </c>
      <c r="G3" t="s">
        <v>75</v>
      </c>
    </row>
    <row r="4" spans="2:11" x14ac:dyDescent="0.25">
      <c r="B4" t="s">
        <v>74</v>
      </c>
      <c r="C4" s="1"/>
      <c r="E4" s="1"/>
      <c r="G4" t="s">
        <v>76</v>
      </c>
    </row>
    <row r="5" spans="2:11" x14ac:dyDescent="0.25">
      <c r="E5" t="s">
        <v>8</v>
      </c>
      <c r="F5" t="s">
        <v>9</v>
      </c>
      <c r="G5" t="s">
        <v>6</v>
      </c>
      <c r="H5" t="s">
        <v>7</v>
      </c>
      <c r="I5" t="s">
        <v>73</v>
      </c>
    </row>
    <row r="6" spans="2:11" x14ac:dyDescent="0.25">
      <c r="B6" t="s">
        <v>39</v>
      </c>
    </row>
    <row r="7" spans="2:11" x14ac:dyDescent="0.25">
      <c r="D7" s="4"/>
      <c r="E7" s="4"/>
      <c r="F7" s="4"/>
      <c r="G7" s="4"/>
      <c r="H7" s="4"/>
      <c r="I7" s="4"/>
      <c r="J7" s="4"/>
      <c r="K7" s="4"/>
    </row>
    <row r="8" spans="2:11" s="60" customFormat="1" x14ac:dyDescent="0.25">
      <c r="B8" s="60" t="s">
        <v>50</v>
      </c>
      <c r="C8" s="60" t="s">
        <v>68</v>
      </c>
      <c r="D8" s="61"/>
      <c r="E8" s="61">
        <v>-21663.17</v>
      </c>
      <c r="F8" s="61"/>
      <c r="G8" s="61"/>
      <c r="H8" s="61"/>
      <c r="I8" s="61">
        <v>-21663.17</v>
      </c>
      <c r="J8" s="61"/>
      <c r="K8" s="61"/>
    </row>
    <row r="9" spans="2:11" x14ac:dyDescent="0.25">
      <c r="B9" t="s">
        <v>39</v>
      </c>
      <c r="D9" s="4"/>
      <c r="E9" s="4"/>
      <c r="F9" s="4"/>
      <c r="G9" s="4"/>
      <c r="H9" s="4"/>
      <c r="I9" s="4"/>
      <c r="J9" s="4"/>
      <c r="K9" s="4"/>
    </row>
    <row r="10" spans="2:11" x14ac:dyDescent="0.25">
      <c r="C10" t="s">
        <v>77</v>
      </c>
      <c r="D10" s="4"/>
      <c r="E10" s="4">
        <f>SUM(E7:E8)</f>
        <v>-21663.17</v>
      </c>
      <c r="F10" s="4"/>
      <c r="G10" s="4"/>
      <c r="H10" s="4"/>
      <c r="I10" s="4">
        <f>SUM(I7:I8)</f>
        <v>-21663.17</v>
      </c>
      <c r="J10" s="4"/>
      <c r="K1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QM</vt:lpstr>
      <vt:lpstr>VARIAS</vt:lpstr>
      <vt:lpstr>RDA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2015-12-17T19:14:39Z</dcterms:created>
  <dcterms:modified xsi:type="dcterms:W3CDTF">2016-03-01T22:54:53Z</dcterms:modified>
</cp:coreProperties>
</file>