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7"/>
  </bookViews>
  <sheets>
    <sheet name="DIC" sheetId="4" r:id="rId1"/>
    <sheet name="ENE" sheetId="1" r:id="rId2"/>
    <sheet name="FEB" sheetId="2" r:id="rId3"/>
    <sheet name="MAR" sheetId="3" r:id="rId4"/>
    <sheet name="ABR" sheetId="6" r:id="rId5"/>
    <sheet name="MAY" sheetId="7" r:id="rId6"/>
    <sheet name="JUN" sheetId="8" r:id="rId7"/>
    <sheet name="JUL" sheetId="9" r:id="rId8"/>
  </sheets>
  <definedNames>
    <definedName name="_xlnm.Print_Area" localSheetId="0">DIC!$B$1:$J$33</definedName>
  </definedNames>
  <calcPr calcId="124519"/>
</workbook>
</file>

<file path=xl/calcChain.xml><?xml version="1.0" encoding="utf-8"?>
<calcChain xmlns="http://schemas.openxmlformats.org/spreadsheetml/2006/main">
  <c r="I25" i="9"/>
  <c r="I22"/>
  <c r="C19"/>
  <c r="C8"/>
  <c r="C35" s="1"/>
  <c r="C37" s="1"/>
  <c r="I25" i="8"/>
  <c r="I22"/>
  <c r="C19" s="1"/>
  <c r="C8"/>
  <c r="I25" i="7"/>
  <c r="C19" s="1"/>
  <c r="I22"/>
  <c r="C8"/>
  <c r="I25" i="6"/>
  <c r="I22"/>
  <c r="C19"/>
  <c r="C8"/>
  <c r="C35" s="1"/>
  <c r="C8" i="3"/>
  <c r="I25"/>
  <c r="I22"/>
  <c r="C35"/>
  <c r="C36" i="2"/>
  <c r="C8"/>
  <c r="I26"/>
  <c r="I23"/>
  <c r="C20" s="1"/>
  <c r="C18" i="1"/>
  <c r="H24"/>
  <c r="H21"/>
  <c r="C8"/>
  <c r="I26" i="4"/>
  <c r="I23"/>
  <c r="D20" s="1"/>
  <c r="D9"/>
  <c r="C35" i="8" l="1"/>
  <c r="C37" s="1"/>
  <c r="C35" i="7"/>
  <c r="C37" s="1"/>
  <c r="C37" i="6"/>
  <c r="C37" i="3"/>
  <c r="C19"/>
  <c r="C38" i="2"/>
  <c r="C34" i="1"/>
  <c r="C36" s="1"/>
  <c r="D31" i="4"/>
  <c r="D33" s="1"/>
</calcChain>
</file>

<file path=xl/comments1.xml><?xml version="1.0" encoding="utf-8"?>
<comments xmlns="http://schemas.openxmlformats.org/spreadsheetml/2006/main">
  <authors>
    <author>cqqcontabilidad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2.xml><?xml version="1.0" encoding="utf-8"?>
<comments xmlns="http://schemas.openxmlformats.org/spreadsheetml/2006/main">
  <authors>
    <author>cqqcontabilidad</author>
  </authors>
  <commentList>
    <comment ref="H24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3.xml><?xml version="1.0" encoding="utf-8"?>
<comments xmlns="http://schemas.openxmlformats.org/spreadsheetml/2006/main">
  <authors>
    <author>cqqcontabilidad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4.xml><?xml version="1.0" encoding="utf-8"?>
<comments xmlns="http://schemas.openxmlformats.org/spreadsheetml/2006/main">
  <authors>
    <author>cqqcontabilidad</author>
  </authors>
  <commentList>
    <comment ref="I25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5.xml><?xml version="1.0" encoding="utf-8"?>
<comments xmlns="http://schemas.openxmlformats.org/spreadsheetml/2006/main">
  <authors>
    <author>cqqcontabilidad</author>
  </authors>
  <commentList>
    <comment ref="I25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6.xml><?xml version="1.0" encoding="utf-8"?>
<comments xmlns="http://schemas.openxmlformats.org/spreadsheetml/2006/main">
  <authors>
    <author>cqqcontabilidad</author>
  </authors>
  <commentList>
    <comment ref="I25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7.xml><?xml version="1.0" encoding="utf-8"?>
<comments xmlns="http://schemas.openxmlformats.org/spreadsheetml/2006/main">
  <authors>
    <author>cqqcontabilidad</author>
  </authors>
  <commentList>
    <comment ref="I25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comments8.xml><?xml version="1.0" encoding="utf-8"?>
<comments xmlns="http://schemas.openxmlformats.org/spreadsheetml/2006/main">
  <authors>
    <author>cqqcontabilidad</author>
  </authors>
  <commentList>
    <comment ref="I25" authorId="0">
      <text>
        <r>
          <rPr>
            <b/>
            <sz val="9"/>
            <color indexed="81"/>
            <rFont val="Tahoma"/>
            <charset val="1"/>
          </rPr>
          <t>cqqcontabilidad:</t>
        </r>
        <r>
          <rPr>
            <sz val="9"/>
            <color indexed="81"/>
            <rFont val="Tahoma"/>
            <charset val="1"/>
          </rPr>
          <t xml:space="preserve">
SE PAGO EN OCT $7,518.39</t>
        </r>
      </text>
    </comment>
  </commentList>
</comments>
</file>

<file path=xl/sharedStrings.xml><?xml version="1.0" encoding="utf-8"?>
<sst xmlns="http://schemas.openxmlformats.org/spreadsheetml/2006/main" count="405" uniqueCount="74">
  <si>
    <t>Q U E R E T A R O  M O T O R S, S . A .</t>
  </si>
  <si>
    <t>Conciliación Contable al 31 de Diciembre del 2014</t>
  </si>
  <si>
    <t>Cuentas Corrientes 220-</t>
  </si>
  <si>
    <t>Cuenta</t>
  </si>
  <si>
    <t>Cliente</t>
  </si>
  <si>
    <t>Saldo</t>
  </si>
  <si>
    <t>Póliza</t>
  </si>
  <si>
    <t>Fecha</t>
  </si>
  <si>
    <t>Concepto</t>
  </si>
  <si>
    <t>Importe</t>
  </si>
  <si>
    <t>Obs.</t>
  </si>
  <si>
    <t>220-006</t>
  </si>
  <si>
    <t>CORTE DE TARJ/CREDITO</t>
  </si>
  <si>
    <t>D  5,119</t>
  </si>
  <si>
    <t>T.GM. 2 TC AMERICAN EXPRESS</t>
  </si>
  <si>
    <t>D  5,717</t>
  </si>
  <si>
    <t>CID GONZALEZ ISAIAS</t>
  </si>
  <si>
    <t>220-012</t>
  </si>
  <si>
    <t>ABA SEGUROS</t>
  </si>
  <si>
    <t>D  1,971</t>
  </si>
  <si>
    <t>TRASP REC3809 SEGURO INV 0325N</t>
  </si>
  <si>
    <t>pendiente de pago (informado a Luz)</t>
  </si>
  <si>
    <t>D  3,447</t>
  </si>
  <si>
    <t>DEDUCIBLE</t>
  </si>
  <si>
    <t>RECLASIFICAR</t>
  </si>
  <si>
    <t>D  3,497</t>
  </si>
  <si>
    <t>DEDUCIBLE INV 65U/13</t>
  </si>
  <si>
    <t>D  4,122</t>
  </si>
  <si>
    <t>TRASP R-5478 SEGURO GNP 1825N/13</t>
  </si>
  <si>
    <t>D  8,592</t>
  </si>
  <si>
    <t>JIMENEZ GUZMAN JOAQUIN 0094U/13</t>
  </si>
  <si>
    <t>Jimenez Guzman Joaquin</t>
  </si>
  <si>
    <t>Crédito QM  oct-2013</t>
  </si>
  <si>
    <t>se paga en octubre</t>
  </si>
  <si>
    <t>D  5,552</t>
  </si>
  <si>
    <t>DIF CUBIERTAS QRO SA DE CV</t>
  </si>
  <si>
    <t>1410-QMN13</t>
  </si>
  <si>
    <t>S U M A</t>
  </si>
  <si>
    <t>A U X I L I A R</t>
  </si>
  <si>
    <t>D I F.</t>
  </si>
  <si>
    <t>A</t>
  </si>
  <si>
    <t>B</t>
  </si>
  <si>
    <t>PD</t>
  </si>
  <si>
    <t>338 PD</t>
  </si>
  <si>
    <t>CORTE DE CAJA</t>
  </si>
  <si>
    <t>387 PD</t>
  </si>
  <si>
    <t>PE</t>
  </si>
  <si>
    <t>PAGO SEGURO</t>
  </si>
  <si>
    <t>TRASPASO FACTURACION</t>
  </si>
  <si>
    <t>PAGO PROVEEDORES</t>
  </si>
  <si>
    <t>CORTE DE CAJA (MALE)</t>
  </si>
  <si>
    <t>CORTE DE CAJA (TERE)</t>
  </si>
  <si>
    <t>AMERICAN EXPRESS</t>
  </si>
  <si>
    <t>CORTE  CAJA (ALMA)</t>
  </si>
  <si>
    <t>CORTE CAJA (ALMA)</t>
  </si>
  <si>
    <t>375 PD</t>
  </si>
  <si>
    <t>377 PD</t>
  </si>
  <si>
    <t>275 PE</t>
  </si>
  <si>
    <t>634 PD</t>
  </si>
  <si>
    <t>303 PE</t>
  </si>
  <si>
    <t>Conciliación Contable al 31 de Enero del 2015</t>
  </si>
  <si>
    <t>Conciliación Contable al 28 de Febreo del 2015</t>
  </si>
  <si>
    <t>Conciliación Contable al 31 de Marzo del 2015</t>
  </si>
  <si>
    <t>Conciliación Contable al 30 de Abril del 2015</t>
  </si>
  <si>
    <t>423 PD</t>
  </si>
  <si>
    <t>446 PD</t>
  </si>
  <si>
    <t>CORTE CAJA (TERE)</t>
  </si>
  <si>
    <t>PD 9</t>
  </si>
  <si>
    <t>PROVISION DE GASTOS</t>
  </si>
  <si>
    <t>599 PD</t>
  </si>
  <si>
    <t>Conciliación Contable al 31 de Mayo del 2015</t>
  </si>
  <si>
    <t>PD 571</t>
  </si>
  <si>
    <t>PD 577</t>
  </si>
  <si>
    <t>AMEXCO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</si>
</sst>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Book Antiqua"/>
      <family val="1"/>
    </font>
    <font>
      <b/>
      <sz val="16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color indexed="20"/>
      <name val="Book Antiqua"/>
      <family val="1"/>
    </font>
    <font>
      <b/>
      <sz val="10"/>
      <name val="Arial"/>
      <family val="2"/>
    </font>
    <font>
      <b/>
      <sz val="10"/>
      <color indexed="20"/>
      <name val="Book Antiqua"/>
      <family val="1"/>
    </font>
    <font>
      <b/>
      <sz val="10"/>
      <name val="Book Antiqua"/>
      <family val="1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7"/>
      <name val="Book Antiqua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sz val="9"/>
      <color indexed="17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2" applyFont="1" applyFill="1" applyAlignment="1">
      <alignment horizontal="center"/>
    </xf>
    <xf numFmtId="0" fontId="2" fillId="0" borderId="0" xfId="2"/>
    <xf numFmtId="0" fontId="6" fillId="0" borderId="0" xfId="2" applyFont="1" applyFill="1" applyAlignment="1">
      <alignment horizontal="center"/>
    </xf>
    <xf numFmtId="0" fontId="7" fillId="0" borderId="0" xfId="2" applyFont="1"/>
    <xf numFmtId="0" fontId="8" fillId="0" borderId="0" xfId="2" applyNumberFormat="1" applyFont="1" applyAlignment="1">
      <alignment horizontal="center"/>
    </xf>
    <xf numFmtId="0" fontId="9" fillId="0" borderId="2" xfId="2" applyFont="1" applyFill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3" fontId="9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/>
    </xf>
    <xf numFmtId="0" fontId="11" fillId="0" borderId="0" xfId="2" applyFont="1" applyFill="1"/>
    <xf numFmtId="43" fontId="9" fillId="0" borderId="0" xfId="2" applyNumberFormat="1" applyFont="1" applyFill="1"/>
    <xf numFmtId="4" fontId="2" fillId="0" borderId="0" xfId="2" applyNumberFormat="1" applyFill="1"/>
    <xf numFmtId="0" fontId="8" fillId="0" borderId="0" xfId="2" applyNumberFormat="1" applyFont="1" applyFill="1" applyAlignment="1">
      <alignment horizontal="center"/>
    </xf>
    <xf numFmtId="43" fontId="2" fillId="0" borderId="0" xfId="3"/>
    <xf numFmtId="43" fontId="2" fillId="0" borderId="0" xfId="2" applyNumberFormat="1"/>
    <xf numFmtId="0" fontId="2" fillId="0" borderId="3" xfId="2" applyBorder="1"/>
    <xf numFmtId="14" fontId="2" fillId="0" borderId="3" xfId="2" applyNumberFormat="1" applyBorder="1"/>
    <xf numFmtId="0" fontId="8" fillId="0" borderId="3" xfId="2" applyNumberFormat="1" applyFont="1" applyBorder="1" applyAlignment="1">
      <alignment horizontal="center"/>
    </xf>
    <xf numFmtId="43" fontId="0" fillId="0" borderId="3" xfId="3" applyFont="1" applyBorder="1"/>
    <xf numFmtId="0" fontId="12" fillId="0" borderId="3" xfId="2" applyFont="1" applyBorder="1"/>
    <xf numFmtId="0" fontId="2" fillId="0" borderId="4" xfId="2" applyBorder="1"/>
    <xf numFmtId="14" fontId="2" fillId="0" borderId="4" xfId="2" applyNumberFormat="1" applyBorder="1"/>
    <xf numFmtId="0" fontId="8" fillId="0" borderId="4" xfId="2" applyNumberFormat="1" applyFont="1" applyFill="1" applyBorder="1" applyAlignment="1">
      <alignment horizontal="center"/>
    </xf>
    <xf numFmtId="43" fontId="2" fillId="0" borderId="4" xfId="3" applyBorder="1"/>
    <xf numFmtId="0" fontId="12" fillId="0" borderId="4" xfId="2" applyFont="1" applyBorder="1"/>
    <xf numFmtId="0" fontId="2" fillId="0" borderId="0" xfId="2" applyBorder="1"/>
    <xf numFmtId="14" fontId="2" fillId="0" borderId="0" xfId="2" applyNumberFormat="1" applyBorder="1"/>
    <xf numFmtId="0" fontId="8" fillId="0" borderId="0" xfId="2" applyNumberFormat="1" applyFont="1" applyFill="1" applyBorder="1" applyAlignment="1">
      <alignment horizontal="center"/>
    </xf>
    <xf numFmtId="43" fontId="2" fillId="0" borderId="0" xfId="3" applyBorder="1"/>
    <xf numFmtId="0" fontId="12" fillId="0" borderId="0" xfId="2" applyFont="1" applyBorder="1"/>
    <xf numFmtId="14" fontId="2" fillId="0" borderId="0" xfId="2" applyNumberFormat="1"/>
    <xf numFmtId="43" fontId="2" fillId="0" borderId="0" xfId="3" applyFont="1"/>
    <xf numFmtId="0" fontId="13" fillId="0" borderId="0" xfId="2" applyFont="1"/>
    <xf numFmtId="43" fontId="2" fillId="0" borderId="0" xfId="3" applyFill="1"/>
    <xf numFmtId="0" fontId="7" fillId="0" borderId="0" xfId="2" applyFont="1" applyAlignment="1">
      <alignment horizontal="left"/>
    </xf>
    <xf numFmtId="4" fontId="2" fillId="0" borderId="0" xfId="2" applyNumberFormat="1"/>
    <xf numFmtId="0" fontId="2" fillId="0" borderId="0" xfId="2" applyNumberFormat="1"/>
    <xf numFmtId="0" fontId="12" fillId="0" borderId="0" xfId="2" applyFont="1"/>
    <xf numFmtId="0" fontId="11" fillId="0" borderId="0" xfId="2" applyFont="1" applyAlignment="1">
      <alignment horizontal="left"/>
    </xf>
    <xf numFmtId="0" fontId="11" fillId="0" borderId="0" xfId="2" applyFont="1"/>
    <xf numFmtId="43" fontId="9" fillId="0" borderId="0" xfId="2" applyNumberFormat="1" applyFont="1"/>
    <xf numFmtId="43" fontId="0" fillId="0" borderId="0" xfId="3" applyFont="1"/>
    <xf numFmtId="4" fontId="13" fillId="0" borderId="0" xfId="2" applyNumberFormat="1" applyFont="1" applyFill="1"/>
    <xf numFmtId="0" fontId="2" fillId="0" borderId="0" xfId="2" applyNumberFormat="1" applyFill="1"/>
    <xf numFmtId="0" fontId="12" fillId="0" borderId="0" xfId="2" applyFont="1" applyFill="1"/>
    <xf numFmtId="0" fontId="13" fillId="0" borderId="3" xfId="2" applyFont="1" applyFill="1" applyBorder="1"/>
    <xf numFmtId="14" fontId="13" fillId="0" borderId="3" xfId="2" applyNumberFormat="1" applyFont="1" applyFill="1" applyBorder="1"/>
    <xf numFmtId="0" fontId="13" fillId="0" borderId="3" xfId="2" applyNumberFormat="1" applyFont="1" applyFill="1" applyBorder="1"/>
    <xf numFmtId="0" fontId="8" fillId="0" borderId="3" xfId="2" applyNumberFormat="1" applyFont="1" applyFill="1" applyBorder="1" applyAlignment="1">
      <alignment horizontal="center"/>
    </xf>
    <xf numFmtId="43" fontId="13" fillId="0" borderId="3" xfId="3" applyFont="1" applyFill="1" applyBorder="1"/>
    <xf numFmtId="0" fontId="14" fillId="0" borderId="3" xfId="2" applyFont="1" applyFill="1" applyBorder="1" applyAlignment="1">
      <alignment horizontal="left"/>
    </xf>
    <xf numFmtId="0" fontId="2" fillId="0" borderId="3" xfId="2" applyFill="1" applyBorder="1"/>
    <xf numFmtId="14" fontId="2" fillId="0" borderId="3" xfId="2" applyNumberFormat="1" applyFill="1" applyBorder="1"/>
    <xf numFmtId="43" fontId="2" fillId="0" borderId="3" xfId="3" applyFill="1" applyBorder="1"/>
    <xf numFmtId="0" fontId="12" fillId="0" borderId="3" xfId="2" applyFont="1" applyFill="1" applyBorder="1"/>
    <xf numFmtId="0" fontId="2" fillId="0" borderId="0" xfId="2" applyFill="1"/>
    <xf numFmtId="14" fontId="2" fillId="0" borderId="0" xfId="2" applyNumberFormat="1" applyFill="1"/>
    <xf numFmtId="0" fontId="13" fillId="0" borderId="0" xfId="2" applyFont="1" applyFill="1"/>
    <xf numFmtId="43" fontId="9" fillId="0" borderId="0" xfId="3" applyFont="1"/>
    <xf numFmtId="43" fontId="13" fillId="0" borderId="0" xfId="2" applyNumberFormat="1" applyFont="1"/>
    <xf numFmtId="43" fontId="9" fillId="0" borderId="5" xfId="3" applyFont="1" applyBorder="1"/>
    <xf numFmtId="0" fontId="18" fillId="0" borderId="0" xfId="2" applyFont="1" applyFill="1" applyAlignment="1">
      <alignment horizontal="center"/>
    </xf>
    <xf numFmtId="0" fontId="19" fillId="0" borderId="0" xfId="2" applyFont="1"/>
    <xf numFmtId="0" fontId="20" fillId="0" borderId="0" xfId="2" applyNumberFormat="1" applyFont="1" applyAlignment="1">
      <alignment horizontal="center"/>
    </xf>
    <xf numFmtId="0" fontId="18" fillId="0" borderId="2" xfId="2" applyFont="1" applyFill="1" applyBorder="1" applyAlignment="1">
      <alignment horizontal="center" vertical="center"/>
    </xf>
    <xf numFmtId="43" fontId="18" fillId="0" borderId="2" xfId="3" applyFont="1" applyFill="1" applyBorder="1" applyAlignment="1">
      <alignment horizontal="center" vertical="center"/>
    </xf>
    <xf numFmtId="4" fontId="18" fillId="0" borderId="2" xfId="2" applyNumberFormat="1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 vertical="center"/>
    </xf>
    <xf numFmtId="4" fontId="18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0" borderId="0" xfId="3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left"/>
    </xf>
    <xf numFmtId="0" fontId="18" fillId="0" borderId="0" xfId="2" applyFont="1" applyFill="1"/>
    <xf numFmtId="43" fontId="18" fillId="0" borderId="0" xfId="2" applyNumberFormat="1" applyFont="1" applyFill="1"/>
    <xf numFmtId="4" fontId="19" fillId="0" borderId="0" xfId="2" applyNumberFormat="1" applyFont="1" applyFill="1"/>
    <xf numFmtId="0" fontId="20" fillId="0" borderId="0" xfId="2" applyNumberFormat="1" applyFont="1" applyFill="1" applyAlignment="1">
      <alignment horizontal="center"/>
    </xf>
    <xf numFmtId="43" fontId="19" fillId="0" borderId="0" xfId="3" applyFont="1"/>
    <xf numFmtId="43" fontId="19" fillId="0" borderId="0" xfId="2" applyNumberFormat="1" applyFont="1"/>
    <xf numFmtId="0" fontId="19" fillId="0" borderId="0" xfId="0" applyNumberFormat="1" applyFont="1" applyFill="1" applyBorder="1" applyAlignment="1" applyProtection="1">
      <alignment horizontal="right" vertical="top"/>
    </xf>
    <xf numFmtId="14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20" fillId="0" borderId="0" xfId="2" applyNumberFormat="1" applyFont="1" applyBorder="1" applyAlignment="1">
      <alignment horizontal="center"/>
    </xf>
    <xf numFmtId="43" fontId="19" fillId="0" borderId="0" xfId="1" applyFont="1" applyFill="1" applyBorder="1" applyAlignment="1" applyProtection="1">
      <alignment horizontal="right" vertical="top"/>
    </xf>
    <xf numFmtId="0" fontId="19" fillId="0" borderId="0" xfId="2" applyFont="1" applyBorder="1" applyAlignment="1">
      <alignment horizontal="right"/>
    </xf>
    <xf numFmtId="0" fontId="20" fillId="0" borderId="0" xfId="2" applyNumberFormat="1" applyFont="1" applyFill="1" applyBorder="1" applyAlignment="1">
      <alignment horizontal="center"/>
    </xf>
    <xf numFmtId="0" fontId="19" fillId="0" borderId="0" xfId="2" applyFont="1" applyBorder="1"/>
    <xf numFmtId="14" fontId="19" fillId="0" borderId="0" xfId="2" applyNumberFormat="1" applyFont="1" applyBorder="1"/>
    <xf numFmtId="43" fontId="19" fillId="0" borderId="0" xfId="3" applyFont="1" applyBorder="1"/>
    <xf numFmtId="0" fontId="22" fillId="0" borderId="0" xfId="2" applyFont="1" applyBorder="1"/>
    <xf numFmtId="14" fontId="19" fillId="0" borderId="0" xfId="2" applyNumberFormat="1" applyFont="1"/>
    <xf numFmtId="43" fontId="19" fillId="0" borderId="0" xfId="3" applyFont="1" applyFill="1"/>
    <xf numFmtId="0" fontId="19" fillId="0" borderId="0" xfId="2" applyFont="1" applyAlignment="1">
      <alignment horizontal="left"/>
    </xf>
    <xf numFmtId="4" fontId="19" fillId="0" borderId="0" xfId="2" applyNumberFormat="1" applyFont="1"/>
    <xf numFmtId="0" fontId="19" fillId="0" borderId="0" xfId="2" applyNumberFormat="1" applyFont="1"/>
    <xf numFmtId="0" fontId="22" fillId="0" borderId="0" xfId="2" applyFont="1"/>
    <xf numFmtId="0" fontId="18" fillId="0" borderId="0" xfId="2" applyFont="1" applyAlignment="1">
      <alignment horizontal="left"/>
    </xf>
    <xf numFmtId="0" fontId="18" fillId="0" borderId="0" xfId="2" applyFont="1"/>
    <xf numFmtId="43" fontId="18" fillId="0" borderId="0" xfId="2" applyNumberFormat="1" applyFont="1"/>
    <xf numFmtId="43" fontId="23" fillId="0" borderId="0" xfId="3" applyFont="1"/>
    <xf numFmtId="0" fontId="19" fillId="0" borderId="0" xfId="2" applyNumberFormat="1" applyFont="1" applyFill="1"/>
    <xf numFmtId="0" fontId="22" fillId="0" borderId="0" xfId="2" applyFont="1" applyFill="1"/>
    <xf numFmtId="0" fontId="19" fillId="0" borderId="0" xfId="2" applyFont="1" applyFill="1" applyBorder="1"/>
    <xf numFmtId="14" fontId="19" fillId="0" borderId="0" xfId="2" applyNumberFormat="1" applyFont="1" applyFill="1" applyBorder="1"/>
    <xf numFmtId="0" fontId="19" fillId="0" borderId="0" xfId="2" applyNumberFormat="1" applyFont="1" applyFill="1" applyBorder="1"/>
    <xf numFmtId="43" fontId="19" fillId="0" borderId="0" xfId="3" applyFont="1" applyFill="1" applyBorder="1"/>
    <xf numFmtId="0" fontId="22" fillId="0" borderId="0" xfId="2" applyFont="1" applyFill="1" applyBorder="1" applyAlignment="1">
      <alignment horizontal="left"/>
    </xf>
    <xf numFmtId="0" fontId="22" fillId="0" borderId="0" xfId="2" applyFont="1" applyFill="1" applyBorder="1"/>
    <xf numFmtId="0" fontId="19" fillId="0" borderId="0" xfId="2" applyFont="1" applyFill="1"/>
    <xf numFmtId="14" fontId="19" fillId="0" borderId="0" xfId="2" applyNumberFormat="1" applyFont="1" applyFill="1"/>
    <xf numFmtId="43" fontId="18" fillId="0" borderId="0" xfId="3" applyFont="1"/>
    <xf numFmtId="43" fontId="18" fillId="0" borderId="5" xfId="3" applyFont="1" applyBorder="1"/>
    <xf numFmtId="0" fontId="18" fillId="0" borderId="0" xfId="2" applyFont="1" applyFill="1" applyAlignment="1"/>
    <xf numFmtId="0" fontId="18" fillId="0" borderId="1" xfId="2" applyFont="1" applyFill="1" applyBorder="1" applyAlignment="1"/>
    <xf numFmtId="0" fontId="19" fillId="0" borderId="0" xfId="2" applyNumberFormat="1" applyFont="1" applyFill="1" applyBorder="1" applyAlignment="1" applyProtection="1">
      <alignment horizontal="right" vertical="top"/>
    </xf>
    <xf numFmtId="0" fontId="19" fillId="0" borderId="0" xfId="2" applyNumberFormat="1" applyFont="1" applyFill="1" applyBorder="1" applyAlignment="1" applyProtection="1">
      <alignment horizontal="left" vertical="top"/>
    </xf>
    <xf numFmtId="14" fontId="19" fillId="0" borderId="0" xfId="2" applyNumberFormat="1" applyFont="1" applyFill="1" applyBorder="1" applyAlignment="1" applyProtection="1">
      <alignment horizontal="left" vertical="top"/>
    </xf>
    <xf numFmtId="0" fontId="17" fillId="0" borderId="6" xfId="4" applyNumberFormat="1" applyFont="1" applyFill="1" applyBorder="1" applyAlignment="1" applyProtection="1">
      <alignment horizontal="right" vertical="top"/>
    </xf>
    <xf numFmtId="0" fontId="17" fillId="0" borderId="6" xfId="4" applyNumberFormat="1" applyFont="1" applyFill="1" applyBorder="1" applyAlignment="1" applyProtection="1">
      <alignment horizontal="left" vertical="top"/>
    </xf>
    <xf numFmtId="14" fontId="17" fillId="0" borderId="6" xfId="4" applyNumberFormat="1" applyFont="1" applyFill="1" applyBorder="1" applyAlignment="1" applyProtection="1">
      <alignment horizontal="left" vertical="top"/>
    </xf>
    <xf numFmtId="43" fontId="17" fillId="0" borderId="6" xfId="3" applyFont="1" applyFill="1" applyBorder="1" applyAlignment="1" applyProtection="1">
      <alignment horizontal="right" vertical="top"/>
    </xf>
    <xf numFmtId="0" fontId="3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1" xfId="2" applyFont="1" applyFill="1" applyBorder="1" applyAlignment="1">
      <alignment horizontal="center"/>
    </xf>
    <xf numFmtId="0" fontId="19" fillId="0" borderId="0" xfId="4" applyNumberFormat="1" applyFont="1" applyFill="1" applyBorder="1" applyAlignment="1" applyProtection="1">
      <alignment horizontal="right" vertical="top"/>
    </xf>
    <xf numFmtId="0" fontId="19" fillId="0" borderId="0" xfId="4" applyNumberFormat="1" applyFont="1" applyFill="1" applyBorder="1" applyAlignment="1" applyProtection="1">
      <alignment horizontal="left" vertical="top"/>
    </xf>
    <xf numFmtId="14" fontId="19" fillId="0" borderId="0" xfId="4" applyNumberFormat="1" applyFont="1" applyFill="1" applyBorder="1" applyAlignment="1" applyProtection="1">
      <alignment horizontal="left" vertical="top"/>
    </xf>
    <xf numFmtId="43" fontId="19" fillId="0" borderId="0" xfId="3" applyFont="1" applyFill="1" applyBorder="1" applyAlignment="1" applyProtection="1">
      <alignment horizontal="right" vertical="top"/>
    </xf>
    <xf numFmtId="0" fontId="19" fillId="0" borderId="0" xfId="5" applyNumberFormat="1" applyFont="1" applyFill="1" applyBorder="1" applyAlignment="1" applyProtection="1">
      <alignment horizontal="right" vertical="top"/>
    </xf>
    <xf numFmtId="0" fontId="19" fillId="0" borderId="0" xfId="5" applyNumberFormat="1" applyFont="1" applyFill="1" applyBorder="1" applyAlignment="1" applyProtection="1">
      <alignment horizontal="left" vertical="top"/>
    </xf>
    <xf numFmtId="14" fontId="19" fillId="0" borderId="0" xfId="5" applyNumberFormat="1" applyFont="1" applyFill="1" applyBorder="1" applyAlignment="1" applyProtection="1">
      <alignment horizontal="left" vertical="top"/>
    </xf>
    <xf numFmtId="43" fontId="19" fillId="0" borderId="0" xfId="6" applyFont="1" applyFill="1" applyBorder="1" applyAlignment="1" applyProtection="1">
      <alignment horizontal="right" vertical="top"/>
    </xf>
    <xf numFmtId="0" fontId="19" fillId="0" borderId="0" xfId="7" applyNumberFormat="1" applyFont="1" applyFill="1" applyBorder="1" applyAlignment="1" applyProtection="1">
      <alignment horizontal="right" vertical="top"/>
    </xf>
    <xf numFmtId="14" fontId="19" fillId="0" borderId="0" xfId="7" applyNumberFormat="1" applyFont="1" applyFill="1" applyBorder="1" applyAlignment="1" applyProtection="1">
      <alignment horizontal="left" vertical="top"/>
    </xf>
    <xf numFmtId="0" fontId="19" fillId="0" borderId="0" xfId="7" applyNumberFormat="1" applyFont="1" applyFill="1" applyBorder="1" applyAlignment="1" applyProtection="1">
      <alignment horizontal="left" vertical="top"/>
    </xf>
    <xf numFmtId="43" fontId="19" fillId="0" borderId="0" xfId="8" applyFont="1" applyFill="1" applyBorder="1" applyAlignment="1" applyProtection="1">
      <alignment horizontal="right" vertical="top"/>
    </xf>
    <xf numFmtId="14" fontId="19" fillId="0" borderId="0" xfId="9" applyNumberFormat="1" applyFont="1" applyFill="1" applyBorder="1" applyAlignment="1" applyProtection="1">
      <alignment horizontal="left" vertical="top"/>
    </xf>
    <xf numFmtId="0" fontId="19" fillId="0" borderId="0" xfId="9" applyNumberFormat="1" applyFont="1" applyFill="1" applyBorder="1" applyAlignment="1" applyProtection="1">
      <alignment horizontal="left" vertical="top"/>
    </xf>
    <xf numFmtId="14" fontId="19" fillId="0" borderId="0" xfId="10" applyNumberFormat="1" applyFont="1" applyFill="1" applyBorder="1" applyAlignment="1" applyProtection="1">
      <alignment horizontal="left" vertical="top"/>
    </xf>
    <xf numFmtId="0" fontId="19" fillId="0" borderId="0" xfId="10" applyNumberFormat="1" applyFont="1" applyFill="1" applyBorder="1" applyAlignment="1" applyProtection="1">
      <alignment horizontal="left" vertical="top"/>
    </xf>
    <xf numFmtId="43" fontId="19" fillId="0" borderId="0" xfId="11" applyFont="1" applyFill="1" applyBorder="1" applyAlignment="1" applyProtection="1">
      <alignment horizontal="right" vertical="top"/>
    </xf>
  </cellXfs>
  <cellStyles count="15">
    <cellStyle name="Millares" xfId="1" builtinId="3"/>
    <cellStyle name="Millares 2" xfId="3"/>
    <cellStyle name="Millares 3" xfId="8"/>
    <cellStyle name="Millares 4" xfId="6"/>
    <cellStyle name="Millares 5" xfId="11"/>
    <cellStyle name="Moneda [0] 3" xfId="6"/>
    <cellStyle name="Moneda 3" xfId="6"/>
    <cellStyle name="Normal" xfId="0" builtinId="0"/>
    <cellStyle name="Normal 2" xfId="2"/>
    <cellStyle name="Normal 3" xfId="4"/>
    <cellStyle name="Normal 4" xfId="7"/>
    <cellStyle name="Normal 5" xfId="5"/>
    <cellStyle name="Normal 7" xfId="9"/>
    <cellStyle name="Normal 8" xfId="10"/>
    <cellStyle name="Porcentual 3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0</xdr:rowOff>
    </xdr:from>
    <xdr:to>
      <xdr:col>2</xdr:col>
      <xdr:colOff>1466850</xdr:colOff>
      <xdr:row>2</xdr:row>
      <xdr:rowOff>247650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" y="0"/>
          <a:ext cx="1276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</xdr:rowOff>
    </xdr:from>
    <xdr:to>
      <xdr:col>1</xdr:col>
      <xdr:colOff>942975</xdr:colOff>
      <xdr:row>2</xdr:row>
      <xdr:rowOff>146870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"/>
          <a:ext cx="781050" cy="451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38102</xdr:rowOff>
    </xdr:from>
    <xdr:to>
      <xdr:col>1</xdr:col>
      <xdr:colOff>1028700</xdr:colOff>
      <xdr:row>2</xdr:row>
      <xdr:rowOff>104776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8102"/>
          <a:ext cx="1266825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38102</xdr:rowOff>
    </xdr:from>
    <xdr:to>
      <xdr:col>1</xdr:col>
      <xdr:colOff>942975</xdr:colOff>
      <xdr:row>2</xdr:row>
      <xdr:rowOff>104776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8102"/>
          <a:ext cx="1266825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38102</xdr:rowOff>
    </xdr:from>
    <xdr:to>
      <xdr:col>1</xdr:col>
      <xdr:colOff>942975</xdr:colOff>
      <xdr:row>3</xdr:row>
      <xdr:rowOff>19051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8102"/>
          <a:ext cx="118110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28578</xdr:rowOff>
    </xdr:from>
    <xdr:to>
      <xdr:col>1</xdr:col>
      <xdr:colOff>895350</xdr:colOff>
      <xdr:row>2</xdr:row>
      <xdr:rowOff>155936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28578"/>
          <a:ext cx="1057275" cy="432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28578</xdr:rowOff>
    </xdr:from>
    <xdr:to>
      <xdr:col>1</xdr:col>
      <xdr:colOff>828675</xdr:colOff>
      <xdr:row>2</xdr:row>
      <xdr:rowOff>150143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28578"/>
          <a:ext cx="990600" cy="426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28578</xdr:rowOff>
    </xdr:from>
    <xdr:to>
      <xdr:col>1</xdr:col>
      <xdr:colOff>1019175</xdr:colOff>
      <xdr:row>3</xdr:row>
      <xdr:rowOff>64418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28578"/>
          <a:ext cx="990600" cy="426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M33"/>
  <sheetViews>
    <sheetView topLeftCell="A10" zoomScale="85" workbookViewId="0">
      <selection activeCell="F33" sqref="F33"/>
    </sheetView>
  </sheetViews>
  <sheetFormatPr baseColWidth="10" defaultRowHeight="13.5"/>
  <cols>
    <col min="1" max="1" width="11.42578125" style="2"/>
    <col min="2" max="2" width="8.7109375" style="4" customWidth="1"/>
    <col min="3" max="3" width="25.140625" style="4" customWidth="1"/>
    <col min="4" max="4" width="12.28515625" style="2" bestFit="1" customWidth="1"/>
    <col min="5" max="5" width="8.5703125" style="2" customWidth="1"/>
    <col min="6" max="6" width="10.28515625" style="2" bestFit="1" customWidth="1"/>
    <col min="7" max="7" width="38.5703125" style="2" customWidth="1"/>
    <col min="8" max="8" width="3.7109375" style="5" customWidth="1"/>
    <col min="9" max="9" width="11.42578125" style="2"/>
    <col min="10" max="10" width="33.140625" style="2" bestFit="1" customWidth="1"/>
    <col min="11" max="257" width="11.42578125" style="2"/>
    <col min="258" max="258" width="8.7109375" style="2" customWidth="1"/>
    <col min="259" max="259" width="25.140625" style="2" customWidth="1"/>
    <col min="260" max="260" width="12.28515625" style="2" bestFit="1" customWidth="1"/>
    <col min="261" max="261" width="8.5703125" style="2" customWidth="1"/>
    <col min="262" max="262" width="10.28515625" style="2" bestFit="1" customWidth="1"/>
    <col min="263" max="263" width="38.5703125" style="2" customWidth="1"/>
    <col min="264" max="264" width="3.7109375" style="2" customWidth="1"/>
    <col min="265" max="265" width="11.42578125" style="2"/>
    <col min="266" max="266" width="33.140625" style="2" bestFit="1" customWidth="1"/>
    <col min="267" max="513" width="11.42578125" style="2"/>
    <col min="514" max="514" width="8.7109375" style="2" customWidth="1"/>
    <col min="515" max="515" width="25.140625" style="2" customWidth="1"/>
    <col min="516" max="516" width="12.28515625" style="2" bestFit="1" customWidth="1"/>
    <col min="517" max="517" width="8.5703125" style="2" customWidth="1"/>
    <col min="518" max="518" width="10.28515625" style="2" bestFit="1" customWidth="1"/>
    <col min="519" max="519" width="38.5703125" style="2" customWidth="1"/>
    <col min="520" max="520" width="3.7109375" style="2" customWidth="1"/>
    <col min="521" max="521" width="11.42578125" style="2"/>
    <col min="522" max="522" width="33.140625" style="2" bestFit="1" customWidth="1"/>
    <col min="523" max="769" width="11.42578125" style="2"/>
    <col min="770" max="770" width="8.7109375" style="2" customWidth="1"/>
    <col min="771" max="771" width="25.140625" style="2" customWidth="1"/>
    <col min="772" max="772" width="12.28515625" style="2" bestFit="1" customWidth="1"/>
    <col min="773" max="773" width="8.5703125" style="2" customWidth="1"/>
    <col min="774" max="774" width="10.28515625" style="2" bestFit="1" customWidth="1"/>
    <col min="775" max="775" width="38.5703125" style="2" customWidth="1"/>
    <col min="776" max="776" width="3.7109375" style="2" customWidth="1"/>
    <col min="777" max="777" width="11.42578125" style="2"/>
    <col min="778" max="778" width="33.140625" style="2" bestFit="1" customWidth="1"/>
    <col min="779" max="1025" width="11.42578125" style="2"/>
    <col min="1026" max="1026" width="8.7109375" style="2" customWidth="1"/>
    <col min="1027" max="1027" width="25.140625" style="2" customWidth="1"/>
    <col min="1028" max="1028" width="12.28515625" style="2" bestFit="1" customWidth="1"/>
    <col min="1029" max="1029" width="8.5703125" style="2" customWidth="1"/>
    <col min="1030" max="1030" width="10.28515625" style="2" bestFit="1" customWidth="1"/>
    <col min="1031" max="1031" width="38.5703125" style="2" customWidth="1"/>
    <col min="1032" max="1032" width="3.7109375" style="2" customWidth="1"/>
    <col min="1033" max="1033" width="11.42578125" style="2"/>
    <col min="1034" max="1034" width="33.140625" style="2" bestFit="1" customWidth="1"/>
    <col min="1035" max="1281" width="11.42578125" style="2"/>
    <col min="1282" max="1282" width="8.7109375" style="2" customWidth="1"/>
    <col min="1283" max="1283" width="25.140625" style="2" customWidth="1"/>
    <col min="1284" max="1284" width="12.28515625" style="2" bestFit="1" customWidth="1"/>
    <col min="1285" max="1285" width="8.5703125" style="2" customWidth="1"/>
    <col min="1286" max="1286" width="10.28515625" style="2" bestFit="1" customWidth="1"/>
    <col min="1287" max="1287" width="38.5703125" style="2" customWidth="1"/>
    <col min="1288" max="1288" width="3.7109375" style="2" customWidth="1"/>
    <col min="1289" max="1289" width="11.42578125" style="2"/>
    <col min="1290" max="1290" width="33.140625" style="2" bestFit="1" customWidth="1"/>
    <col min="1291" max="1537" width="11.42578125" style="2"/>
    <col min="1538" max="1538" width="8.7109375" style="2" customWidth="1"/>
    <col min="1539" max="1539" width="25.140625" style="2" customWidth="1"/>
    <col min="1540" max="1540" width="12.28515625" style="2" bestFit="1" customWidth="1"/>
    <col min="1541" max="1541" width="8.5703125" style="2" customWidth="1"/>
    <col min="1542" max="1542" width="10.28515625" style="2" bestFit="1" customWidth="1"/>
    <col min="1543" max="1543" width="38.5703125" style="2" customWidth="1"/>
    <col min="1544" max="1544" width="3.7109375" style="2" customWidth="1"/>
    <col min="1545" max="1545" width="11.42578125" style="2"/>
    <col min="1546" max="1546" width="33.140625" style="2" bestFit="1" customWidth="1"/>
    <col min="1547" max="1793" width="11.42578125" style="2"/>
    <col min="1794" max="1794" width="8.7109375" style="2" customWidth="1"/>
    <col min="1795" max="1795" width="25.140625" style="2" customWidth="1"/>
    <col min="1796" max="1796" width="12.28515625" style="2" bestFit="1" customWidth="1"/>
    <col min="1797" max="1797" width="8.5703125" style="2" customWidth="1"/>
    <col min="1798" max="1798" width="10.28515625" style="2" bestFit="1" customWidth="1"/>
    <col min="1799" max="1799" width="38.5703125" style="2" customWidth="1"/>
    <col min="1800" max="1800" width="3.7109375" style="2" customWidth="1"/>
    <col min="1801" max="1801" width="11.42578125" style="2"/>
    <col min="1802" max="1802" width="33.140625" style="2" bestFit="1" customWidth="1"/>
    <col min="1803" max="2049" width="11.42578125" style="2"/>
    <col min="2050" max="2050" width="8.7109375" style="2" customWidth="1"/>
    <col min="2051" max="2051" width="25.140625" style="2" customWidth="1"/>
    <col min="2052" max="2052" width="12.28515625" style="2" bestFit="1" customWidth="1"/>
    <col min="2053" max="2053" width="8.5703125" style="2" customWidth="1"/>
    <col min="2054" max="2054" width="10.28515625" style="2" bestFit="1" customWidth="1"/>
    <col min="2055" max="2055" width="38.5703125" style="2" customWidth="1"/>
    <col min="2056" max="2056" width="3.7109375" style="2" customWidth="1"/>
    <col min="2057" max="2057" width="11.42578125" style="2"/>
    <col min="2058" max="2058" width="33.140625" style="2" bestFit="1" customWidth="1"/>
    <col min="2059" max="2305" width="11.42578125" style="2"/>
    <col min="2306" max="2306" width="8.7109375" style="2" customWidth="1"/>
    <col min="2307" max="2307" width="25.140625" style="2" customWidth="1"/>
    <col min="2308" max="2308" width="12.28515625" style="2" bestFit="1" customWidth="1"/>
    <col min="2309" max="2309" width="8.5703125" style="2" customWidth="1"/>
    <col min="2310" max="2310" width="10.28515625" style="2" bestFit="1" customWidth="1"/>
    <col min="2311" max="2311" width="38.5703125" style="2" customWidth="1"/>
    <col min="2312" max="2312" width="3.7109375" style="2" customWidth="1"/>
    <col min="2313" max="2313" width="11.42578125" style="2"/>
    <col min="2314" max="2314" width="33.140625" style="2" bestFit="1" customWidth="1"/>
    <col min="2315" max="2561" width="11.42578125" style="2"/>
    <col min="2562" max="2562" width="8.7109375" style="2" customWidth="1"/>
    <col min="2563" max="2563" width="25.140625" style="2" customWidth="1"/>
    <col min="2564" max="2564" width="12.28515625" style="2" bestFit="1" customWidth="1"/>
    <col min="2565" max="2565" width="8.5703125" style="2" customWidth="1"/>
    <col min="2566" max="2566" width="10.28515625" style="2" bestFit="1" customWidth="1"/>
    <col min="2567" max="2567" width="38.5703125" style="2" customWidth="1"/>
    <col min="2568" max="2568" width="3.7109375" style="2" customWidth="1"/>
    <col min="2569" max="2569" width="11.42578125" style="2"/>
    <col min="2570" max="2570" width="33.140625" style="2" bestFit="1" customWidth="1"/>
    <col min="2571" max="2817" width="11.42578125" style="2"/>
    <col min="2818" max="2818" width="8.7109375" style="2" customWidth="1"/>
    <col min="2819" max="2819" width="25.140625" style="2" customWidth="1"/>
    <col min="2820" max="2820" width="12.28515625" style="2" bestFit="1" customWidth="1"/>
    <col min="2821" max="2821" width="8.5703125" style="2" customWidth="1"/>
    <col min="2822" max="2822" width="10.28515625" style="2" bestFit="1" customWidth="1"/>
    <col min="2823" max="2823" width="38.5703125" style="2" customWidth="1"/>
    <col min="2824" max="2824" width="3.7109375" style="2" customWidth="1"/>
    <col min="2825" max="2825" width="11.42578125" style="2"/>
    <col min="2826" max="2826" width="33.140625" style="2" bestFit="1" customWidth="1"/>
    <col min="2827" max="3073" width="11.42578125" style="2"/>
    <col min="3074" max="3074" width="8.7109375" style="2" customWidth="1"/>
    <col min="3075" max="3075" width="25.140625" style="2" customWidth="1"/>
    <col min="3076" max="3076" width="12.28515625" style="2" bestFit="1" customWidth="1"/>
    <col min="3077" max="3077" width="8.5703125" style="2" customWidth="1"/>
    <col min="3078" max="3078" width="10.28515625" style="2" bestFit="1" customWidth="1"/>
    <col min="3079" max="3079" width="38.5703125" style="2" customWidth="1"/>
    <col min="3080" max="3080" width="3.7109375" style="2" customWidth="1"/>
    <col min="3081" max="3081" width="11.42578125" style="2"/>
    <col min="3082" max="3082" width="33.140625" style="2" bestFit="1" customWidth="1"/>
    <col min="3083" max="3329" width="11.42578125" style="2"/>
    <col min="3330" max="3330" width="8.7109375" style="2" customWidth="1"/>
    <col min="3331" max="3331" width="25.140625" style="2" customWidth="1"/>
    <col min="3332" max="3332" width="12.28515625" style="2" bestFit="1" customWidth="1"/>
    <col min="3333" max="3333" width="8.5703125" style="2" customWidth="1"/>
    <col min="3334" max="3334" width="10.28515625" style="2" bestFit="1" customWidth="1"/>
    <col min="3335" max="3335" width="38.5703125" style="2" customWidth="1"/>
    <col min="3336" max="3336" width="3.7109375" style="2" customWidth="1"/>
    <col min="3337" max="3337" width="11.42578125" style="2"/>
    <col min="3338" max="3338" width="33.140625" style="2" bestFit="1" customWidth="1"/>
    <col min="3339" max="3585" width="11.42578125" style="2"/>
    <col min="3586" max="3586" width="8.7109375" style="2" customWidth="1"/>
    <col min="3587" max="3587" width="25.140625" style="2" customWidth="1"/>
    <col min="3588" max="3588" width="12.28515625" style="2" bestFit="1" customWidth="1"/>
    <col min="3589" max="3589" width="8.5703125" style="2" customWidth="1"/>
    <col min="3590" max="3590" width="10.28515625" style="2" bestFit="1" customWidth="1"/>
    <col min="3591" max="3591" width="38.5703125" style="2" customWidth="1"/>
    <col min="3592" max="3592" width="3.7109375" style="2" customWidth="1"/>
    <col min="3593" max="3593" width="11.42578125" style="2"/>
    <col min="3594" max="3594" width="33.140625" style="2" bestFit="1" customWidth="1"/>
    <col min="3595" max="3841" width="11.42578125" style="2"/>
    <col min="3842" max="3842" width="8.7109375" style="2" customWidth="1"/>
    <col min="3843" max="3843" width="25.140625" style="2" customWidth="1"/>
    <col min="3844" max="3844" width="12.28515625" style="2" bestFit="1" customWidth="1"/>
    <col min="3845" max="3845" width="8.5703125" style="2" customWidth="1"/>
    <col min="3846" max="3846" width="10.28515625" style="2" bestFit="1" customWidth="1"/>
    <col min="3847" max="3847" width="38.5703125" style="2" customWidth="1"/>
    <col min="3848" max="3848" width="3.7109375" style="2" customWidth="1"/>
    <col min="3849" max="3849" width="11.42578125" style="2"/>
    <col min="3850" max="3850" width="33.140625" style="2" bestFit="1" customWidth="1"/>
    <col min="3851" max="4097" width="11.42578125" style="2"/>
    <col min="4098" max="4098" width="8.7109375" style="2" customWidth="1"/>
    <col min="4099" max="4099" width="25.140625" style="2" customWidth="1"/>
    <col min="4100" max="4100" width="12.28515625" style="2" bestFit="1" customWidth="1"/>
    <col min="4101" max="4101" width="8.5703125" style="2" customWidth="1"/>
    <col min="4102" max="4102" width="10.28515625" style="2" bestFit="1" customWidth="1"/>
    <col min="4103" max="4103" width="38.5703125" style="2" customWidth="1"/>
    <col min="4104" max="4104" width="3.7109375" style="2" customWidth="1"/>
    <col min="4105" max="4105" width="11.42578125" style="2"/>
    <col min="4106" max="4106" width="33.140625" style="2" bestFit="1" customWidth="1"/>
    <col min="4107" max="4353" width="11.42578125" style="2"/>
    <col min="4354" max="4354" width="8.7109375" style="2" customWidth="1"/>
    <col min="4355" max="4355" width="25.140625" style="2" customWidth="1"/>
    <col min="4356" max="4356" width="12.28515625" style="2" bestFit="1" customWidth="1"/>
    <col min="4357" max="4357" width="8.5703125" style="2" customWidth="1"/>
    <col min="4358" max="4358" width="10.28515625" style="2" bestFit="1" customWidth="1"/>
    <col min="4359" max="4359" width="38.5703125" style="2" customWidth="1"/>
    <col min="4360" max="4360" width="3.7109375" style="2" customWidth="1"/>
    <col min="4361" max="4361" width="11.42578125" style="2"/>
    <col min="4362" max="4362" width="33.140625" style="2" bestFit="1" customWidth="1"/>
    <col min="4363" max="4609" width="11.42578125" style="2"/>
    <col min="4610" max="4610" width="8.7109375" style="2" customWidth="1"/>
    <col min="4611" max="4611" width="25.140625" style="2" customWidth="1"/>
    <col min="4612" max="4612" width="12.28515625" style="2" bestFit="1" customWidth="1"/>
    <col min="4613" max="4613" width="8.5703125" style="2" customWidth="1"/>
    <col min="4614" max="4614" width="10.28515625" style="2" bestFit="1" customWidth="1"/>
    <col min="4615" max="4615" width="38.5703125" style="2" customWidth="1"/>
    <col min="4616" max="4616" width="3.7109375" style="2" customWidth="1"/>
    <col min="4617" max="4617" width="11.42578125" style="2"/>
    <col min="4618" max="4618" width="33.140625" style="2" bestFit="1" customWidth="1"/>
    <col min="4619" max="4865" width="11.42578125" style="2"/>
    <col min="4866" max="4866" width="8.7109375" style="2" customWidth="1"/>
    <col min="4867" max="4867" width="25.140625" style="2" customWidth="1"/>
    <col min="4868" max="4868" width="12.28515625" style="2" bestFit="1" customWidth="1"/>
    <col min="4869" max="4869" width="8.5703125" style="2" customWidth="1"/>
    <col min="4870" max="4870" width="10.28515625" style="2" bestFit="1" customWidth="1"/>
    <col min="4871" max="4871" width="38.5703125" style="2" customWidth="1"/>
    <col min="4872" max="4872" width="3.7109375" style="2" customWidth="1"/>
    <col min="4873" max="4873" width="11.42578125" style="2"/>
    <col min="4874" max="4874" width="33.140625" style="2" bestFit="1" customWidth="1"/>
    <col min="4875" max="5121" width="11.42578125" style="2"/>
    <col min="5122" max="5122" width="8.7109375" style="2" customWidth="1"/>
    <col min="5123" max="5123" width="25.140625" style="2" customWidth="1"/>
    <col min="5124" max="5124" width="12.28515625" style="2" bestFit="1" customWidth="1"/>
    <col min="5125" max="5125" width="8.5703125" style="2" customWidth="1"/>
    <col min="5126" max="5126" width="10.28515625" style="2" bestFit="1" customWidth="1"/>
    <col min="5127" max="5127" width="38.5703125" style="2" customWidth="1"/>
    <col min="5128" max="5128" width="3.7109375" style="2" customWidth="1"/>
    <col min="5129" max="5129" width="11.42578125" style="2"/>
    <col min="5130" max="5130" width="33.140625" style="2" bestFit="1" customWidth="1"/>
    <col min="5131" max="5377" width="11.42578125" style="2"/>
    <col min="5378" max="5378" width="8.7109375" style="2" customWidth="1"/>
    <col min="5379" max="5379" width="25.140625" style="2" customWidth="1"/>
    <col min="5380" max="5380" width="12.28515625" style="2" bestFit="1" customWidth="1"/>
    <col min="5381" max="5381" width="8.5703125" style="2" customWidth="1"/>
    <col min="5382" max="5382" width="10.28515625" style="2" bestFit="1" customWidth="1"/>
    <col min="5383" max="5383" width="38.5703125" style="2" customWidth="1"/>
    <col min="5384" max="5384" width="3.7109375" style="2" customWidth="1"/>
    <col min="5385" max="5385" width="11.42578125" style="2"/>
    <col min="5386" max="5386" width="33.140625" style="2" bestFit="1" customWidth="1"/>
    <col min="5387" max="5633" width="11.42578125" style="2"/>
    <col min="5634" max="5634" width="8.7109375" style="2" customWidth="1"/>
    <col min="5635" max="5635" width="25.140625" style="2" customWidth="1"/>
    <col min="5636" max="5636" width="12.28515625" style="2" bestFit="1" customWidth="1"/>
    <col min="5637" max="5637" width="8.5703125" style="2" customWidth="1"/>
    <col min="5638" max="5638" width="10.28515625" style="2" bestFit="1" customWidth="1"/>
    <col min="5639" max="5639" width="38.5703125" style="2" customWidth="1"/>
    <col min="5640" max="5640" width="3.7109375" style="2" customWidth="1"/>
    <col min="5641" max="5641" width="11.42578125" style="2"/>
    <col min="5642" max="5642" width="33.140625" style="2" bestFit="1" customWidth="1"/>
    <col min="5643" max="5889" width="11.42578125" style="2"/>
    <col min="5890" max="5890" width="8.7109375" style="2" customWidth="1"/>
    <col min="5891" max="5891" width="25.140625" style="2" customWidth="1"/>
    <col min="5892" max="5892" width="12.28515625" style="2" bestFit="1" customWidth="1"/>
    <col min="5893" max="5893" width="8.5703125" style="2" customWidth="1"/>
    <col min="5894" max="5894" width="10.28515625" style="2" bestFit="1" customWidth="1"/>
    <col min="5895" max="5895" width="38.5703125" style="2" customWidth="1"/>
    <col min="5896" max="5896" width="3.7109375" style="2" customWidth="1"/>
    <col min="5897" max="5897" width="11.42578125" style="2"/>
    <col min="5898" max="5898" width="33.140625" style="2" bestFit="1" customWidth="1"/>
    <col min="5899" max="6145" width="11.42578125" style="2"/>
    <col min="6146" max="6146" width="8.7109375" style="2" customWidth="1"/>
    <col min="6147" max="6147" width="25.140625" style="2" customWidth="1"/>
    <col min="6148" max="6148" width="12.28515625" style="2" bestFit="1" customWidth="1"/>
    <col min="6149" max="6149" width="8.5703125" style="2" customWidth="1"/>
    <col min="6150" max="6150" width="10.28515625" style="2" bestFit="1" customWidth="1"/>
    <col min="6151" max="6151" width="38.5703125" style="2" customWidth="1"/>
    <col min="6152" max="6152" width="3.7109375" style="2" customWidth="1"/>
    <col min="6153" max="6153" width="11.42578125" style="2"/>
    <col min="6154" max="6154" width="33.140625" style="2" bestFit="1" customWidth="1"/>
    <col min="6155" max="6401" width="11.42578125" style="2"/>
    <col min="6402" max="6402" width="8.7109375" style="2" customWidth="1"/>
    <col min="6403" max="6403" width="25.140625" style="2" customWidth="1"/>
    <col min="6404" max="6404" width="12.28515625" style="2" bestFit="1" customWidth="1"/>
    <col min="6405" max="6405" width="8.5703125" style="2" customWidth="1"/>
    <col min="6406" max="6406" width="10.28515625" style="2" bestFit="1" customWidth="1"/>
    <col min="6407" max="6407" width="38.5703125" style="2" customWidth="1"/>
    <col min="6408" max="6408" width="3.7109375" style="2" customWidth="1"/>
    <col min="6409" max="6409" width="11.42578125" style="2"/>
    <col min="6410" max="6410" width="33.140625" style="2" bestFit="1" customWidth="1"/>
    <col min="6411" max="6657" width="11.42578125" style="2"/>
    <col min="6658" max="6658" width="8.7109375" style="2" customWidth="1"/>
    <col min="6659" max="6659" width="25.140625" style="2" customWidth="1"/>
    <col min="6660" max="6660" width="12.28515625" style="2" bestFit="1" customWidth="1"/>
    <col min="6661" max="6661" width="8.5703125" style="2" customWidth="1"/>
    <col min="6662" max="6662" width="10.28515625" style="2" bestFit="1" customWidth="1"/>
    <col min="6663" max="6663" width="38.5703125" style="2" customWidth="1"/>
    <col min="6664" max="6664" width="3.7109375" style="2" customWidth="1"/>
    <col min="6665" max="6665" width="11.42578125" style="2"/>
    <col min="6666" max="6666" width="33.140625" style="2" bestFit="1" customWidth="1"/>
    <col min="6667" max="6913" width="11.42578125" style="2"/>
    <col min="6914" max="6914" width="8.7109375" style="2" customWidth="1"/>
    <col min="6915" max="6915" width="25.140625" style="2" customWidth="1"/>
    <col min="6916" max="6916" width="12.28515625" style="2" bestFit="1" customWidth="1"/>
    <col min="6917" max="6917" width="8.5703125" style="2" customWidth="1"/>
    <col min="6918" max="6918" width="10.28515625" style="2" bestFit="1" customWidth="1"/>
    <col min="6919" max="6919" width="38.5703125" style="2" customWidth="1"/>
    <col min="6920" max="6920" width="3.7109375" style="2" customWidth="1"/>
    <col min="6921" max="6921" width="11.42578125" style="2"/>
    <col min="6922" max="6922" width="33.140625" style="2" bestFit="1" customWidth="1"/>
    <col min="6923" max="7169" width="11.42578125" style="2"/>
    <col min="7170" max="7170" width="8.7109375" style="2" customWidth="1"/>
    <col min="7171" max="7171" width="25.140625" style="2" customWidth="1"/>
    <col min="7172" max="7172" width="12.28515625" style="2" bestFit="1" customWidth="1"/>
    <col min="7173" max="7173" width="8.5703125" style="2" customWidth="1"/>
    <col min="7174" max="7174" width="10.28515625" style="2" bestFit="1" customWidth="1"/>
    <col min="7175" max="7175" width="38.5703125" style="2" customWidth="1"/>
    <col min="7176" max="7176" width="3.7109375" style="2" customWidth="1"/>
    <col min="7177" max="7177" width="11.42578125" style="2"/>
    <col min="7178" max="7178" width="33.140625" style="2" bestFit="1" customWidth="1"/>
    <col min="7179" max="7425" width="11.42578125" style="2"/>
    <col min="7426" max="7426" width="8.7109375" style="2" customWidth="1"/>
    <col min="7427" max="7427" width="25.140625" style="2" customWidth="1"/>
    <col min="7428" max="7428" width="12.28515625" style="2" bestFit="1" customWidth="1"/>
    <col min="7429" max="7429" width="8.5703125" style="2" customWidth="1"/>
    <col min="7430" max="7430" width="10.28515625" style="2" bestFit="1" customWidth="1"/>
    <col min="7431" max="7431" width="38.5703125" style="2" customWidth="1"/>
    <col min="7432" max="7432" width="3.7109375" style="2" customWidth="1"/>
    <col min="7433" max="7433" width="11.42578125" style="2"/>
    <col min="7434" max="7434" width="33.140625" style="2" bestFit="1" customWidth="1"/>
    <col min="7435" max="7681" width="11.42578125" style="2"/>
    <col min="7682" max="7682" width="8.7109375" style="2" customWidth="1"/>
    <col min="7683" max="7683" width="25.140625" style="2" customWidth="1"/>
    <col min="7684" max="7684" width="12.28515625" style="2" bestFit="1" customWidth="1"/>
    <col min="7685" max="7685" width="8.5703125" style="2" customWidth="1"/>
    <col min="7686" max="7686" width="10.28515625" style="2" bestFit="1" customWidth="1"/>
    <col min="7687" max="7687" width="38.5703125" style="2" customWidth="1"/>
    <col min="7688" max="7688" width="3.7109375" style="2" customWidth="1"/>
    <col min="7689" max="7689" width="11.42578125" style="2"/>
    <col min="7690" max="7690" width="33.140625" style="2" bestFit="1" customWidth="1"/>
    <col min="7691" max="7937" width="11.42578125" style="2"/>
    <col min="7938" max="7938" width="8.7109375" style="2" customWidth="1"/>
    <col min="7939" max="7939" width="25.140625" style="2" customWidth="1"/>
    <col min="7940" max="7940" width="12.28515625" style="2" bestFit="1" customWidth="1"/>
    <col min="7941" max="7941" width="8.5703125" style="2" customWidth="1"/>
    <col min="7942" max="7942" width="10.28515625" style="2" bestFit="1" customWidth="1"/>
    <col min="7943" max="7943" width="38.5703125" style="2" customWidth="1"/>
    <col min="7944" max="7944" width="3.7109375" style="2" customWidth="1"/>
    <col min="7945" max="7945" width="11.42578125" style="2"/>
    <col min="7946" max="7946" width="33.140625" style="2" bestFit="1" customWidth="1"/>
    <col min="7947" max="8193" width="11.42578125" style="2"/>
    <col min="8194" max="8194" width="8.7109375" style="2" customWidth="1"/>
    <col min="8195" max="8195" width="25.140625" style="2" customWidth="1"/>
    <col min="8196" max="8196" width="12.28515625" style="2" bestFit="1" customWidth="1"/>
    <col min="8197" max="8197" width="8.5703125" style="2" customWidth="1"/>
    <col min="8198" max="8198" width="10.28515625" style="2" bestFit="1" customWidth="1"/>
    <col min="8199" max="8199" width="38.5703125" style="2" customWidth="1"/>
    <col min="8200" max="8200" width="3.7109375" style="2" customWidth="1"/>
    <col min="8201" max="8201" width="11.42578125" style="2"/>
    <col min="8202" max="8202" width="33.140625" style="2" bestFit="1" customWidth="1"/>
    <col min="8203" max="8449" width="11.42578125" style="2"/>
    <col min="8450" max="8450" width="8.7109375" style="2" customWidth="1"/>
    <col min="8451" max="8451" width="25.140625" style="2" customWidth="1"/>
    <col min="8452" max="8452" width="12.28515625" style="2" bestFit="1" customWidth="1"/>
    <col min="8453" max="8453" width="8.5703125" style="2" customWidth="1"/>
    <col min="8454" max="8454" width="10.28515625" style="2" bestFit="1" customWidth="1"/>
    <col min="8455" max="8455" width="38.5703125" style="2" customWidth="1"/>
    <col min="8456" max="8456" width="3.7109375" style="2" customWidth="1"/>
    <col min="8457" max="8457" width="11.42578125" style="2"/>
    <col min="8458" max="8458" width="33.140625" style="2" bestFit="1" customWidth="1"/>
    <col min="8459" max="8705" width="11.42578125" style="2"/>
    <col min="8706" max="8706" width="8.7109375" style="2" customWidth="1"/>
    <col min="8707" max="8707" width="25.140625" style="2" customWidth="1"/>
    <col min="8708" max="8708" width="12.28515625" style="2" bestFit="1" customWidth="1"/>
    <col min="8709" max="8709" width="8.5703125" style="2" customWidth="1"/>
    <col min="8710" max="8710" width="10.28515625" style="2" bestFit="1" customWidth="1"/>
    <col min="8711" max="8711" width="38.5703125" style="2" customWidth="1"/>
    <col min="8712" max="8712" width="3.7109375" style="2" customWidth="1"/>
    <col min="8713" max="8713" width="11.42578125" style="2"/>
    <col min="8714" max="8714" width="33.140625" style="2" bestFit="1" customWidth="1"/>
    <col min="8715" max="8961" width="11.42578125" style="2"/>
    <col min="8962" max="8962" width="8.7109375" style="2" customWidth="1"/>
    <col min="8963" max="8963" width="25.140625" style="2" customWidth="1"/>
    <col min="8964" max="8964" width="12.28515625" style="2" bestFit="1" customWidth="1"/>
    <col min="8965" max="8965" width="8.5703125" style="2" customWidth="1"/>
    <col min="8966" max="8966" width="10.28515625" style="2" bestFit="1" customWidth="1"/>
    <col min="8967" max="8967" width="38.5703125" style="2" customWidth="1"/>
    <col min="8968" max="8968" width="3.7109375" style="2" customWidth="1"/>
    <col min="8969" max="8969" width="11.42578125" style="2"/>
    <col min="8970" max="8970" width="33.140625" style="2" bestFit="1" customWidth="1"/>
    <col min="8971" max="9217" width="11.42578125" style="2"/>
    <col min="9218" max="9218" width="8.7109375" style="2" customWidth="1"/>
    <col min="9219" max="9219" width="25.140625" style="2" customWidth="1"/>
    <col min="9220" max="9220" width="12.28515625" style="2" bestFit="1" customWidth="1"/>
    <col min="9221" max="9221" width="8.5703125" style="2" customWidth="1"/>
    <col min="9222" max="9222" width="10.28515625" style="2" bestFit="1" customWidth="1"/>
    <col min="9223" max="9223" width="38.5703125" style="2" customWidth="1"/>
    <col min="9224" max="9224" width="3.7109375" style="2" customWidth="1"/>
    <col min="9225" max="9225" width="11.42578125" style="2"/>
    <col min="9226" max="9226" width="33.140625" style="2" bestFit="1" customWidth="1"/>
    <col min="9227" max="9473" width="11.42578125" style="2"/>
    <col min="9474" max="9474" width="8.7109375" style="2" customWidth="1"/>
    <col min="9475" max="9475" width="25.140625" style="2" customWidth="1"/>
    <col min="9476" max="9476" width="12.28515625" style="2" bestFit="1" customWidth="1"/>
    <col min="9477" max="9477" width="8.5703125" style="2" customWidth="1"/>
    <col min="9478" max="9478" width="10.28515625" style="2" bestFit="1" customWidth="1"/>
    <col min="9479" max="9479" width="38.5703125" style="2" customWidth="1"/>
    <col min="9480" max="9480" width="3.7109375" style="2" customWidth="1"/>
    <col min="9481" max="9481" width="11.42578125" style="2"/>
    <col min="9482" max="9482" width="33.140625" style="2" bestFit="1" customWidth="1"/>
    <col min="9483" max="9729" width="11.42578125" style="2"/>
    <col min="9730" max="9730" width="8.7109375" style="2" customWidth="1"/>
    <col min="9731" max="9731" width="25.140625" style="2" customWidth="1"/>
    <col min="9732" max="9732" width="12.28515625" style="2" bestFit="1" customWidth="1"/>
    <col min="9733" max="9733" width="8.5703125" style="2" customWidth="1"/>
    <col min="9734" max="9734" width="10.28515625" style="2" bestFit="1" customWidth="1"/>
    <col min="9735" max="9735" width="38.5703125" style="2" customWidth="1"/>
    <col min="9736" max="9736" width="3.7109375" style="2" customWidth="1"/>
    <col min="9737" max="9737" width="11.42578125" style="2"/>
    <col min="9738" max="9738" width="33.140625" style="2" bestFit="1" customWidth="1"/>
    <col min="9739" max="9985" width="11.42578125" style="2"/>
    <col min="9986" max="9986" width="8.7109375" style="2" customWidth="1"/>
    <col min="9987" max="9987" width="25.140625" style="2" customWidth="1"/>
    <col min="9988" max="9988" width="12.28515625" style="2" bestFit="1" customWidth="1"/>
    <col min="9989" max="9989" width="8.5703125" style="2" customWidth="1"/>
    <col min="9990" max="9990" width="10.28515625" style="2" bestFit="1" customWidth="1"/>
    <col min="9991" max="9991" width="38.5703125" style="2" customWidth="1"/>
    <col min="9992" max="9992" width="3.7109375" style="2" customWidth="1"/>
    <col min="9993" max="9993" width="11.42578125" style="2"/>
    <col min="9994" max="9994" width="33.140625" style="2" bestFit="1" customWidth="1"/>
    <col min="9995" max="10241" width="11.42578125" style="2"/>
    <col min="10242" max="10242" width="8.7109375" style="2" customWidth="1"/>
    <col min="10243" max="10243" width="25.140625" style="2" customWidth="1"/>
    <col min="10244" max="10244" width="12.28515625" style="2" bestFit="1" customWidth="1"/>
    <col min="10245" max="10245" width="8.5703125" style="2" customWidth="1"/>
    <col min="10246" max="10246" width="10.28515625" style="2" bestFit="1" customWidth="1"/>
    <col min="10247" max="10247" width="38.5703125" style="2" customWidth="1"/>
    <col min="10248" max="10248" width="3.7109375" style="2" customWidth="1"/>
    <col min="10249" max="10249" width="11.42578125" style="2"/>
    <col min="10250" max="10250" width="33.140625" style="2" bestFit="1" customWidth="1"/>
    <col min="10251" max="10497" width="11.42578125" style="2"/>
    <col min="10498" max="10498" width="8.7109375" style="2" customWidth="1"/>
    <col min="10499" max="10499" width="25.140625" style="2" customWidth="1"/>
    <col min="10500" max="10500" width="12.28515625" style="2" bestFit="1" customWidth="1"/>
    <col min="10501" max="10501" width="8.5703125" style="2" customWidth="1"/>
    <col min="10502" max="10502" width="10.28515625" style="2" bestFit="1" customWidth="1"/>
    <col min="10503" max="10503" width="38.5703125" style="2" customWidth="1"/>
    <col min="10504" max="10504" width="3.7109375" style="2" customWidth="1"/>
    <col min="10505" max="10505" width="11.42578125" style="2"/>
    <col min="10506" max="10506" width="33.140625" style="2" bestFit="1" customWidth="1"/>
    <col min="10507" max="10753" width="11.42578125" style="2"/>
    <col min="10754" max="10754" width="8.7109375" style="2" customWidth="1"/>
    <col min="10755" max="10755" width="25.140625" style="2" customWidth="1"/>
    <col min="10756" max="10756" width="12.28515625" style="2" bestFit="1" customWidth="1"/>
    <col min="10757" max="10757" width="8.5703125" style="2" customWidth="1"/>
    <col min="10758" max="10758" width="10.28515625" style="2" bestFit="1" customWidth="1"/>
    <col min="10759" max="10759" width="38.5703125" style="2" customWidth="1"/>
    <col min="10760" max="10760" width="3.7109375" style="2" customWidth="1"/>
    <col min="10761" max="10761" width="11.42578125" style="2"/>
    <col min="10762" max="10762" width="33.140625" style="2" bestFit="1" customWidth="1"/>
    <col min="10763" max="11009" width="11.42578125" style="2"/>
    <col min="11010" max="11010" width="8.7109375" style="2" customWidth="1"/>
    <col min="11011" max="11011" width="25.140625" style="2" customWidth="1"/>
    <col min="11012" max="11012" width="12.28515625" style="2" bestFit="1" customWidth="1"/>
    <col min="11013" max="11013" width="8.5703125" style="2" customWidth="1"/>
    <col min="11014" max="11014" width="10.28515625" style="2" bestFit="1" customWidth="1"/>
    <col min="11015" max="11015" width="38.5703125" style="2" customWidth="1"/>
    <col min="11016" max="11016" width="3.7109375" style="2" customWidth="1"/>
    <col min="11017" max="11017" width="11.42578125" style="2"/>
    <col min="11018" max="11018" width="33.140625" style="2" bestFit="1" customWidth="1"/>
    <col min="11019" max="11265" width="11.42578125" style="2"/>
    <col min="11266" max="11266" width="8.7109375" style="2" customWidth="1"/>
    <col min="11267" max="11267" width="25.140625" style="2" customWidth="1"/>
    <col min="11268" max="11268" width="12.28515625" style="2" bestFit="1" customWidth="1"/>
    <col min="11269" max="11269" width="8.5703125" style="2" customWidth="1"/>
    <col min="11270" max="11270" width="10.28515625" style="2" bestFit="1" customWidth="1"/>
    <col min="11271" max="11271" width="38.5703125" style="2" customWidth="1"/>
    <col min="11272" max="11272" width="3.7109375" style="2" customWidth="1"/>
    <col min="11273" max="11273" width="11.42578125" style="2"/>
    <col min="11274" max="11274" width="33.140625" style="2" bestFit="1" customWidth="1"/>
    <col min="11275" max="11521" width="11.42578125" style="2"/>
    <col min="11522" max="11522" width="8.7109375" style="2" customWidth="1"/>
    <col min="11523" max="11523" width="25.140625" style="2" customWidth="1"/>
    <col min="11524" max="11524" width="12.28515625" style="2" bestFit="1" customWidth="1"/>
    <col min="11525" max="11525" width="8.5703125" style="2" customWidth="1"/>
    <col min="11526" max="11526" width="10.28515625" style="2" bestFit="1" customWidth="1"/>
    <col min="11527" max="11527" width="38.5703125" style="2" customWidth="1"/>
    <col min="11528" max="11528" width="3.7109375" style="2" customWidth="1"/>
    <col min="11529" max="11529" width="11.42578125" style="2"/>
    <col min="11530" max="11530" width="33.140625" style="2" bestFit="1" customWidth="1"/>
    <col min="11531" max="11777" width="11.42578125" style="2"/>
    <col min="11778" max="11778" width="8.7109375" style="2" customWidth="1"/>
    <col min="11779" max="11779" width="25.140625" style="2" customWidth="1"/>
    <col min="11780" max="11780" width="12.28515625" style="2" bestFit="1" customWidth="1"/>
    <col min="11781" max="11781" width="8.5703125" style="2" customWidth="1"/>
    <col min="11782" max="11782" width="10.28515625" style="2" bestFit="1" customWidth="1"/>
    <col min="11783" max="11783" width="38.5703125" style="2" customWidth="1"/>
    <col min="11784" max="11784" width="3.7109375" style="2" customWidth="1"/>
    <col min="11785" max="11785" width="11.42578125" style="2"/>
    <col min="11786" max="11786" width="33.140625" style="2" bestFit="1" customWidth="1"/>
    <col min="11787" max="12033" width="11.42578125" style="2"/>
    <col min="12034" max="12034" width="8.7109375" style="2" customWidth="1"/>
    <col min="12035" max="12035" width="25.140625" style="2" customWidth="1"/>
    <col min="12036" max="12036" width="12.28515625" style="2" bestFit="1" customWidth="1"/>
    <col min="12037" max="12037" width="8.5703125" style="2" customWidth="1"/>
    <col min="12038" max="12038" width="10.28515625" style="2" bestFit="1" customWidth="1"/>
    <col min="12039" max="12039" width="38.5703125" style="2" customWidth="1"/>
    <col min="12040" max="12040" width="3.7109375" style="2" customWidth="1"/>
    <col min="12041" max="12041" width="11.42578125" style="2"/>
    <col min="12042" max="12042" width="33.140625" style="2" bestFit="1" customWidth="1"/>
    <col min="12043" max="12289" width="11.42578125" style="2"/>
    <col min="12290" max="12290" width="8.7109375" style="2" customWidth="1"/>
    <col min="12291" max="12291" width="25.140625" style="2" customWidth="1"/>
    <col min="12292" max="12292" width="12.28515625" style="2" bestFit="1" customWidth="1"/>
    <col min="12293" max="12293" width="8.5703125" style="2" customWidth="1"/>
    <col min="12294" max="12294" width="10.28515625" style="2" bestFit="1" customWidth="1"/>
    <col min="12295" max="12295" width="38.5703125" style="2" customWidth="1"/>
    <col min="12296" max="12296" width="3.7109375" style="2" customWidth="1"/>
    <col min="12297" max="12297" width="11.42578125" style="2"/>
    <col min="12298" max="12298" width="33.140625" style="2" bestFit="1" customWidth="1"/>
    <col min="12299" max="12545" width="11.42578125" style="2"/>
    <col min="12546" max="12546" width="8.7109375" style="2" customWidth="1"/>
    <col min="12547" max="12547" width="25.140625" style="2" customWidth="1"/>
    <col min="12548" max="12548" width="12.28515625" style="2" bestFit="1" customWidth="1"/>
    <col min="12549" max="12549" width="8.5703125" style="2" customWidth="1"/>
    <col min="12550" max="12550" width="10.28515625" style="2" bestFit="1" customWidth="1"/>
    <col min="12551" max="12551" width="38.5703125" style="2" customWidth="1"/>
    <col min="12552" max="12552" width="3.7109375" style="2" customWidth="1"/>
    <col min="12553" max="12553" width="11.42578125" style="2"/>
    <col min="12554" max="12554" width="33.140625" style="2" bestFit="1" customWidth="1"/>
    <col min="12555" max="12801" width="11.42578125" style="2"/>
    <col min="12802" max="12802" width="8.7109375" style="2" customWidth="1"/>
    <col min="12803" max="12803" width="25.140625" style="2" customWidth="1"/>
    <col min="12804" max="12804" width="12.28515625" style="2" bestFit="1" customWidth="1"/>
    <col min="12805" max="12805" width="8.5703125" style="2" customWidth="1"/>
    <col min="12806" max="12806" width="10.28515625" style="2" bestFit="1" customWidth="1"/>
    <col min="12807" max="12807" width="38.5703125" style="2" customWidth="1"/>
    <col min="12808" max="12808" width="3.7109375" style="2" customWidth="1"/>
    <col min="12809" max="12809" width="11.42578125" style="2"/>
    <col min="12810" max="12810" width="33.140625" style="2" bestFit="1" customWidth="1"/>
    <col min="12811" max="13057" width="11.42578125" style="2"/>
    <col min="13058" max="13058" width="8.7109375" style="2" customWidth="1"/>
    <col min="13059" max="13059" width="25.140625" style="2" customWidth="1"/>
    <col min="13060" max="13060" width="12.28515625" style="2" bestFit="1" customWidth="1"/>
    <col min="13061" max="13061" width="8.5703125" style="2" customWidth="1"/>
    <col min="13062" max="13062" width="10.28515625" style="2" bestFit="1" customWidth="1"/>
    <col min="13063" max="13063" width="38.5703125" style="2" customWidth="1"/>
    <col min="13064" max="13064" width="3.7109375" style="2" customWidth="1"/>
    <col min="13065" max="13065" width="11.42578125" style="2"/>
    <col min="13066" max="13066" width="33.140625" style="2" bestFit="1" customWidth="1"/>
    <col min="13067" max="13313" width="11.42578125" style="2"/>
    <col min="13314" max="13314" width="8.7109375" style="2" customWidth="1"/>
    <col min="13315" max="13315" width="25.140625" style="2" customWidth="1"/>
    <col min="13316" max="13316" width="12.28515625" style="2" bestFit="1" customWidth="1"/>
    <col min="13317" max="13317" width="8.5703125" style="2" customWidth="1"/>
    <col min="13318" max="13318" width="10.28515625" style="2" bestFit="1" customWidth="1"/>
    <col min="13319" max="13319" width="38.5703125" style="2" customWidth="1"/>
    <col min="13320" max="13320" width="3.7109375" style="2" customWidth="1"/>
    <col min="13321" max="13321" width="11.42578125" style="2"/>
    <col min="13322" max="13322" width="33.140625" style="2" bestFit="1" customWidth="1"/>
    <col min="13323" max="13569" width="11.42578125" style="2"/>
    <col min="13570" max="13570" width="8.7109375" style="2" customWidth="1"/>
    <col min="13571" max="13571" width="25.140625" style="2" customWidth="1"/>
    <col min="13572" max="13572" width="12.28515625" style="2" bestFit="1" customWidth="1"/>
    <col min="13573" max="13573" width="8.5703125" style="2" customWidth="1"/>
    <col min="13574" max="13574" width="10.28515625" style="2" bestFit="1" customWidth="1"/>
    <col min="13575" max="13575" width="38.5703125" style="2" customWidth="1"/>
    <col min="13576" max="13576" width="3.7109375" style="2" customWidth="1"/>
    <col min="13577" max="13577" width="11.42578125" style="2"/>
    <col min="13578" max="13578" width="33.140625" style="2" bestFit="1" customWidth="1"/>
    <col min="13579" max="13825" width="11.42578125" style="2"/>
    <col min="13826" max="13826" width="8.7109375" style="2" customWidth="1"/>
    <col min="13827" max="13827" width="25.140625" style="2" customWidth="1"/>
    <col min="13828" max="13828" width="12.28515625" style="2" bestFit="1" customWidth="1"/>
    <col min="13829" max="13829" width="8.5703125" style="2" customWidth="1"/>
    <col min="13830" max="13830" width="10.28515625" style="2" bestFit="1" customWidth="1"/>
    <col min="13831" max="13831" width="38.5703125" style="2" customWidth="1"/>
    <col min="13832" max="13832" width="3.7109375" style="2" customWidth="1"/>
    <col min="13833" max="13833" width="11.42578125" style="2"/>
    <col min="13834" max="13834" width="33.140625" style="2" bestFit="1" customWidth="1"/>
    <col min="13835" max="14081" width="11.42578125" style="2"/>
    <col min="14082" max="14082" width="8.7109375" style="2" customWidth="1"/>
    <col min="14083" max="14083" width="25.140625" style="2" customWidth="1"/>
    <col min="14084" max="14084" width="12.28515625" style="2" bestFit="1" customWidth="1"/>
    <col min="14085" max="14085" width="8.5703125" style="2" customWidth="1"/>
    <col min="14086" max="14086" width="10.28515625" style="2" bestFit="1" customWidth="1"/>
    <col min="14087" max="14087" width="38.5703125" style="2" customWidth="1"/>
    <col min="14088" max="14088" width="3.7109375" style="2" customWidth="1"/>
    <col min="14089" max="14089" width="11.42578125" style="2"/>
    <col min="14090" max="14090" width="33.140625" style="2" bestFit="1" customWidth="1"/>
    <col min="14091" max="14337" width="11.42578125" style="2"/>
    <col min="14338" max="14338" width="8.7109375" style="2" customWidth="1"/>
    <col min="14339" max="14339" width="25.140625" style="2" customWidth="1"/>
    <col min="14340" max="14340" width="12.28515625" style="2" bestFit="1" customWidth="1"/>
    <col min="14341" max="14341" width="8.5703125" style="2" customWidth="1"/>
    <col min="14342" max="14342" width="10.28515625" style="2" bestFit="1" customWidth="1"/>
    <col min="14343" max="14343" width="38.5703125" style="2" customWidth="1"/>
    <col min="14344" max="14344" width="3.7109375" style="2" customWidth="1"/>
    <col min="14345" max="14345" width="11.42578125" style="2"/>
    <col min="14346" max="14346" width="33.140625" style="2" bestFit="1" customWidth="1"/>
    <col min="14347" max="14593" width="11.42578125" style="2"/>
    <col min="14594" max="14594" width="8.7109375" style="2" customWidth="1"/>
    <col min="14595" max="14595" width="25.140625" style="2" customWidth="1"/>
    <col min="14596" max="14596" width="12.28515625" style="2" bestFit="1" customWidth="1"/>
    <col min="14597" max="14597" width="8.5703125" style="2" customWidth="1"/>
    <col min="14598" max="14598" width="10.28515625" style="2" bestFit="1" customWidth="1"/>
    <col min="14599" max="14599" width="38.5703125" style="2" customWidth="1"/>
    <col min="14600" max="14600" width="3.7109375" style="2" customWidth="1"/>
    <col min="14601" max="14601" width="11.42578125" style="2"/>
    <col min="14602" max="14602" width="33.140625" style="2" bestFit="1" customWidth="1"/>
    <col min="14603" max="14849" width="11.42578125" style="2"/>
    <col min="14850" max="14850" width="8.7109375" style="2" customWidth="1"/>
    <col min="14851" max="14851" width="25.140625" style="2" customWidth="1"/>
    <col min="14852" max="14852" width="12.28515625" style="2" bestFit="1" customWidth="1"/>
    <col min="14853" max="14853" width="8.5703125" style="2" customWidth="1"/>
    <col min="14854" max="14854" width="10.28515625" style="2" bestFit="1" customWidth="1"/>
    <col min="14855" max="14855" width="38.5703125" style="2" customWidth="1"/>
    <col min="14856" max="14856" width="3.7109375" style="2" customWidth="1"/>
    <col min="14857" max="14857" width="11.42578125" style="2"/>
    <col min="14858" max="14858" width="33.140625" style="2" bestFit="1" customWidth="1"/>
    <col min="14859" max="15105" width="11.42578125" style="2"/>
    <col min="15106" max="15106" width="8.7109375" style="2" customWidth="1"/>
    <col min="15107" max="15107" width="25.140625" style="2" customWidth="1"/>
    <col min="15108" max="15108" width="12.28515625" style="2" bestFit="1" customWidth="1"/>
    <col min="15109" max="15109" width="8.5703125" style="2" customWidth="1"/>
    <col min="15110" max="15110" width="10.28515625" style="2" bestFit="1" customWidth="1"/>
    <col min="15111" max="15111" width="38.5703125" style="2" customWidth="1"/>
    <col min="15112" max="15112" width="3.7109375" style="2" customWidth="1"/>
    <col min="15113" max="15113" width="11.42578125" style="2"/>
    <col min="15114" max="15114" width="33.140625" style="2" bestFit="1" customWidth="1"/>
    <col min="15115" max="15361" width="11.42578125" style="2"/>
    <col min="15362" max="15362" width="8.7109375" style="2" customWidth="1"/>
    <col min="15363" max="15363" width="25.140625" style="2" customWidth="1"/>
    <col min="15364" max="15364" width="12.28515625" style="2" bestFit="1" customWidth="1"/>
    <col min="15365" max="15365" width="8.5703125" style="2" customWidth="1"/>
    <col min="15366" max="15366" width="10.28515625" style="2" bestFit="1" customWidth="1"/>
    <col min="15367" max="15367" width="38.5703125" style="2" customWidth="1"/>
    <col min="15368" max="15368" width="3.7109375" style="2" customWidth="1"/>
    <col min="15369" max="15369" width="11.42578125" style="2"/>
    <col min="15370" max="15370" width="33.140625" style="2" bestFit="1" customWidth="1"/>
    <col min="15371" max="15617" width="11.42578125" style="2"/>
    <col min="15618" max="15618" width="8.7109375" style="2" customWidth="1"/>
    <col min="15619" max="15619" width="25.140625" style="2" customWidth="1"/>
    <col min="15620" max="15620" width="12.28515625" style="2" bestFit="1" customWidth="1"/>
    <col min="15621" max="15621" width="8.5703125" style="2" customWidth="1"/>
    <col min="15622" max="15622" width="10.28515625" style="2" bestFit="1" customWidth="1"/>
    <col min="15623" max="15623" width="38.5703125" style="2" customWidth="1"/>
    <col min="15624" max="15624" width="3.7109375" style="2" customWidth="1"/>
    <col min="15625" max="15625" width="11.42578125" style="2"/>
    <col min="15626" max="15626" width="33.140625" style="2" bestFit="1" customWidth="1"/>
    <col min="15627" max="15873" width="11.42578125" style="2"/>
    <col min="15874" max="15874" width="8.7109375" style="2" customWidth="1"/>
    <col min="15875" max="15875" width="25.140625" style="2" customWidth="1"/>
    <col min="15876" max="15876" width="12.28515625" style="2" bestFit="1" customWidth="1"/>
    <col min="15877" max="15877" width="8.5703125" style="2" customWidth="1"/>
    <col min="15878" max="15878" width="10.28515625" style="2" bestFit="1" customWidth="1"/>
    <col min="15879" max="15879" width="38.5703125" style="2" customWidth="1"/>
    <col min="15880" max="15880" width="3.7109375" style="2" customWidth="1"/>
    <col min="15881" max="15881" width="11.42578125" style="2"/>
    <col min="15882" max="15882" width="33.140625" style="2" bestFit="1" customWidth="1"/>
    <col min="15883" max="16129" width="11.42578125" style="2"/>
    <col min="16130" max="16130" width="8.7109375" style="2" customWidth="1"/>
    <col min="16131" max="16131" width="25.140625" style="2" customWidth="1"/>
    <col min="16132" max="16132" width="12.28515625" style="2" bestFit="1" customWidth="1"/>
    <col min="16133" max="16133" width="8.5703125" style="2" customWidth="1"/>
    <col min="16134" max="16134" width="10.28515625" style="2" bestFit="1" customWidth="1"/>
    <col min="16135" max="16135" width="38.5703125" style="2" customWidth="1"/>
    <col min="16136" max="16136" width="3.7109375" style="2" customWidth="1"/>
    <col min="16137" max="16137" width="11.42578125" style="2"/>
    <col min="16138" max="16138" width="33.140625" style="2" bestFit="1" customWidth="1"/>
    <col min="16139" max="16384" width="11.42578125" style="2"/>
  </cols>
  <sheetData>
    <row r="1" spans="2:13" ht="20.25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"/>
      <c r="L1" s="1"/>
      <c r="M1" s="1"/>
    </row>
    <row r="2" spans="2:13" ht="16.5">
      <c r="B2" s="128" t="s">
        <v>1</v>
      </c>
      <c r="C2" s="128"/>
      <c r="D2" s="128"/>
      <c r="E2" s="128"/>
      <c r="F2" s="128"/>
      <c r="G2" s="128"/>
      <c r="H2" s="128"/>
      <c r="I2" s="128"/>
      <c r="J2" s="128"/>
      <c r="K2" s="3"/>
      <c r="L2" s="3"/>
      <c r="M2" s="3"/>
    </row>
    <row r="3" spans="2:13" ht="27" customHeight="1" thickBot="1">
      <c r="B3" s="129" t="s">
        <v>2</v>
      </c>
      <c r="C3" s="129"/>
      <c r="D3" s="129"/>
      <c r="E3" s="129"/>
      <c r="F3" s="129"/>
      <c r="G3" s="129"/>
      <c r="H3" s="129"/>
      <c r="I3" s="129"/>
      <c r="J3" s="129"/>
      <c r="K3" s="3"/>
      <c r="L3" s="3"/>
      <c r="M3" s="3"/>
    </row>
    <row r="4" spans="2:13" ht="17.25" thickTop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2:13" ht="14.25" thickBot="1"/>
    <row r="7" spans="2:13" ht="27" customHeight="1" thickBot="1">
      <c r="B7" s="6" t="s">
        <v>3</v>
      </c>
      <c r="C7" s="6" t="s">
        <v>4</v>
      </c>
      <c r="D7" s="7" t="s">
        <v>5</v>
      </c>
      <c r="E7" s="8" t="s">
        <v>6</v>
      </c>
      <c r="F7" s="8" t="s">
        <v>7</v>
      </c>
      <c r="G7" s="7" t="s">
        <v>8</v>
      </c>
      <c r="H7" s="9"/>
      <c r="I7" s="8" t="s">
        <v>9</v>
      </c>
      <c r="J7" s="8" t="s">
        <v>10</v>
      </c>
      <c r="K7" s="10"/>
      <c r="L7" s="10"/>
    </row>
    <row r="8" spans="2:13" ht="15">
      <c r="B8" s="11"/>
      <c r="C8" s="11"/>
      <c r="D8" s="12"/>
      <c r="E8" s="10"/>
      <c r="F8" s="10"/>
      <c r="G8" s="12"/>
      <c r="H8" s="13"/>
      <c r="I8" s="10"/>
      <c r="J8" s="10"/>
      <c r="K8" s="10"/>
      <c r="L8" s="10"/>
    </row>
    <row r="9" spans="2:13" ht="15">
      <c r="B9" s="14" t="s">
        <v>11</v>
      </c>
      <c r="C9" s="15" t="s">
        <v>12</v>
      </c>
      <c r="D9" s="16">
        <f>SUM(I11:I15)</f>
        <v>11548.27</v>
      </c>
      <c r="E9" s="17"/>
      <c r="F9" s="17"/>
      <c r="G9" s="17"/>
      <c r="H9" s="18"/>
      <c r="K9" s="19"/>
      <c r="L9" s="20"/>
      <c r="M9" s="17"/>
    </row>
    <row r="10" spans="2:13" ht="15">
      <c r="B10" s="14"/>
      <c r="C10" s="15"/>
      <c r="D10" s="16"/>
      <c r="E10" s="17"/>
      <c r="F10" s="17"/>
      <c r="G10" s="17"/>
      <c r="H10" s="18"/>
      <c r="M10" s="17"/>
    </row>
    <row r="11" spans="2:13" ht="15.75">
      <c r="B11" s="14"/>
      <c r="C11" s="15"/>
      <c r="D11" s="16"/>
      <c r="E11" s="21" t="s">
        <v>13</v>
      </c>
      <c r="F11" s="22">
        <v>42003</v>
      </c>
      <c r="G11" s="21" t="s">
        <v>14</v>
      </c>
      <c r="H11" s="23"/>
      <c r="I11" s="24">
        <v>3821</v>
      </c>
      <c r="J11" s="25"/>
      <c r="M11" s="17"/>
    </row>
    <row r="12" spans="2:13" ht="15.75">
      <c r="B12" s="14"/>
      <c r="C12" s="15"/>
      <c r="D12" s="16"/>
      <c r="E12" s="21" t="s">
        <v>15</v>
      </c>
      <c r="F12" s="22">
        <v>42004</v>
      </c>
      <c r="G12" s="21" t="s">
        <v>16</v>
      </c>
      <c r="H12" s="23"/>
      <c r="I12" s="24">
        <v>7727.27</v>
      </c>
      <c r="J12" s="25"/>
      <c r="M12" s="17"/>
    </row>
    <row r="13" spans="2:13" ht="15">
      <c r="B13" s="14"/>
      <c r="C13" s="15"/>
      <c r="D13" s="16"/>
      <c r="E13" s="26"/>
      <c r="F13" s="27"/>
      <c r="G13" s="26"/>
      <c r="H13" s="28"/>
      <c r="I13" s="29"/>
      <c r="J13" s="30"/>
      <c r="M13" s="17"/>
    </row>
    <row r="14" spans="2:13" ht="15">
      <c r="B14" s="14"/>
      <c r="C14" s="15"/>
      <c r="D14" s="16"/>
      <c r="E14" s="31"/>
      <c r="F14" s="32"/>
      <c r="G14" s="31"/>
      <c r="H14" s="33"/>
      <c r="I14" s="34"/>
      <c r="J14" s="35"/>
      <c r="M14" s="17"/>
    </row>
    <row r="15" spans="2:13" ht="15">
      <c r="B15" s="14"/>
      <c r="C15" s="15"/>
      <c r="D15" s="16"/>
      <c r="F15" s="36"/>
      <c r="H15" s="18"/>
      <c r="I15" s="37"/>
      <c r="J15" s="38"/>
      <c r="M15" s="17"/>
    </row>
    <row r="16" spans="2:13" ht="15">
      <c r="B16" s="14"/>
      <c r="C16" s="15"/>
      <c r="D16" s="16"/>
      <c r="J16" s="38"/>
      <c r="M16" s="17"/>
    </row>
    <row r="17" spans="2:13" ht="15">
      <c r="B17" s="14"/>
      <c r="C17" s="15"/>
      <c r="D17" s="16"/>
      <c r="F17" s="36"/>
      <c r="G17" s="38"/>
      <c r="H17" s="18"/>
      <c r="I17" s="37"/>
      <c r="J17" s="38"/>
      <c r="M17" s="17"/>
    </row>
    <row r="18" spans="2:13" ht="15">
      <c r="B18" s="14"/>
      <c r="C18" s="15"/>
      <c r="D18" s="16"/>
      <c r="F18" s="36"/>
      <c r="H18" s="18"/>
      <c r="I18" s="39"/>
      <c r="J18" s="38"/>
      <c r="M18" s="17"/>
    </row>
    <row r="19" spans="2:13">
      <c r="B19" s="40"/>
      <c r="E19" s="41"/>
      <c r="F19" s="41"/>
      <c r="G19" s="42"/>
      <c r="I19" s="41"/>
      <c r="J19" s="43"/>
    </row>
    <row r="20" spans="2:13" ht="15.75">
      <c r="B20" s="44" t="s">
        <v>17</v>
      </c>
      <c r="C20" s="45" t="s">
        <v>18</v>
      </c>
      <c r="D20" s="46">
        <f>SUM(I22:I28)</f>
        <v>-15533.25</v>
      </c>
      <c r="E20" s="41"/>
      <c r="F20" s="41"/>
      <c r="G20" s="47"/>
      <c r="I20" s="48"/>
      <c r="J20" s="43"/>
    </row>
    <row r="21" spans="2:13" ht="15">
      <c r="B21" s="44"/>
      <c r="C21" s="45"/>
      <c r="D21" s="46"/>
      <c r="E21" s="17"/>
      <c r="F21" s="17"/>
      <c r="G21" s="49"/>
      <c r="H21" s="18"/>
      <c r="I21" s="48"/>
      <c r="J21" s="50"/>
    </row>
    <row r="22" spans="2:13">
      <c r="E22" s="51" t="s">
        <v>19</v>
      </c>
      <c r="F22" s="52">
        <v>41195</v>
      </c>
      <c r="G22" s="53" t="s">
        <v>20</v>
      </c>
      <c r="H22" s="54"/>
      <c r="I22" s="55">
        <v>-15988.36</v>
      </c>
      <c r="J22" s="56" t="s">
        <v>21</v>
      </c>
      <c r="K22" s="19"/>
    </row>
    <row r="23" spans="2:13">
      <c r="E23" s="57" t="s">
        <v>22</v>
      </c>
      <c r="F23" s="58">
        <v>41421</v>
      </c>
      <c r="G23" s="57" t="s">
        <v>23</v>
      </c>
      <c r="H23" s="54"/>
      <c r="I23" s="59">
        <f>14185-78.56+157.12</f>
        <v>14263.560000000001</v>
      </c>
      <c r="J23" s="60" t="s">
        <v>24</v>
      </c>
    </row>
    <row r="24" spans="2:13">
      <c r="E24" s="57" t="s">
        <v>25</v>
      </c>
      <c r="F24" s="58">
        <v>41421</v>
      </c>
      <c r="G24" s="57" t="s">
        <v>26</v>
      </c>
      <c r="H24" s="54"/>
      <c r="I24" s="59">
        <v>11810</v>
      </c>
      <c r="J24" s="60" t="s">
        <v>24</v>
      </c>
      <c r="K24" s="20"/>
    </row>
    <row r="25" spans="2:13">
      <c r="E25" s="57" t="s">
        <v>27</v>
      </c>
      <c r="F25" s="58">
        <v>41455</v>
      </c>
      <c r="G25" s="51" t="s">
        <v>28</v>
      </c>
      <c r="H25" s="54"/>
      <c r="I25" s="59">
        <v>-4000</v>
      </c>
      <c r="J25" s="56" t="s">
        <v>21</v>
      </c>
    </row>
    <row r="26" spans="2:13">
      <c r="E26" s="57" t="s">
        <v>29</v>
      </c>
      <c r="F26" s="58">
        <v>41578</v>
      </c>
      <c r="G26" s="57" t="s">
        <v>30</v>
      </c>
      <c r="H26" s="54"/>
      <c r="I26" s="59">
        <f>+-18852.32+7518.39</f>
        <v>-11333.93</v>
      </c>
      <c r="J26" s="60" t="s">
        <v>31</v>
      </c>
      <c r="K26" s="38" t="s">
        <v>32</v>
      </c>
      <c r="M26" s="2" t="s">
        <v>33</v>
      </c>
    </row>
    <row r="27" spans="2:13">
      <c r="E27" s="57" t="s">
        <v>34</v>
      </c>
      <c r="F27" s="58">
        <v>41973</v>
      </c>
      <c r="G27" s="57" t="s">
        <v>35</v>
      </c>
      <c r="H27" s="54"/>
      <c r="I27" s="59">
        <v>-10284.52</v>
      </c>
      <c r="J27" s="57" t="s">
        <v>36</v>
      </c>
      <c r="K27" s="38"/>
    </row>
    <row r="28" spans="2:13">
      <c r="E28" s="61"/>
      <c r="F28" s="62"/>
      <c r="G28" s="63"/>
      <c r="H28" s="33"/>
      <c r="I28" s="39"/>
      <c r="J28" s="50"/>
    </row>
    <row r="29" spans="2:13">
      <c r="F29" s="36"/>
      <c r="H29" s="33"/>
      <c r="I29" s="19"/>
      <c r="J29" s="50"/>
    </row>
    <row r="30" spans="2:13">
      <c r="I30" s="38"/>
      <c r="J30" s="61"/>
    </row>
    <row r="31" spans="2:13" ht="15">
      <c r="C31" s="45" t="s">
        <v>37</v>
      </c>
      <c r="D31" s="64">
        <f>SUM(D9:D20)</f>
        <v>-3984.9799999999996</v>
      </c>
      <c r="I31" s="65"/>
      <c r="J31" s="61"/>
    </row>
    <row r="32" spans="2:13" ht="15">
      <c r="C32" s="45" t="s">
        <v>38</v>
      </c>
      <c r="D32" s="66">
        <v>-3984.98</v>
      </c>
      <c r="J32" s="61"/>
    </row>
    <row r="33" spans="3:4" ht="15">
      <c r="C33" s="45" t="s">
        <v>39</v>
      </c>
      <c r="D33" s="64">
        <f>+D31-D32</f>
        <v>0</v>
      </c>
    </row>
  </sheetData>
  <mergeCells count="3">
    <mergeCell ref="B1:J1"/>
    <mergeCell ref="B2:J2"/>
    <mergeCell ref="B3:J3"/>
  </mergeCells>
  <pageMargins left="1.1599999999999999" right="0.98" top="0.9" bottom="0.98425196850393704" header="0" footer="0"/>
  <pageSetup scale="7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L36"/>
  <sheetViews>
    <sheetView workbookViewId="0">
      <selection activeCell="A3" sqref="A3:F3"/>
    </sheetView>
  </sheetViews>
  <sheetFormatPr baseColWidth="10" defaultRowHeight="12"/>
  <cols>
    <col min="1" max="1" width="8.7109375" style="68" customWidth="1"/>
    <col min="2" max="2" width="21.7109375" style="68" bestFit="1" customWidth="1"/>
    <col min="3" max="3" width="10" style="68" bestFit="1" customWidth="1"/>
    <col min="4" max="4" width="7.5703125" style="68" bestFit="1" customWidth="1"/>
    <col min="5" max="5" width="9.85546875" style="68" bestFit="1" customWidth="1"/>
    <col min="6" max="6" width="33.5703125" style="68" bestFit="1" customWidth="1"/>
    <col min="7" max="7" width="3.7109375" style="69" customWidth="1"/>
    <col min="8" max="8" width="10" style="68" bestFit="1" customWidth="1"/>
    <col min="9" max="9" width="30.28515625" style="68" bestFit="1" customWidth="1"/>
    <col min="10" max="10" width="17.5703125" style="68" bestFit="1" customWidth="1"/>
    <col min="11" max="11" width="11.42578125" style="68"/>
    <col min="12" max="12" width="16.28515625" style="68" bestFit="1" customWidth="1"/>
    <col min="13" max="256" width="11.42578125" style="68"/>
    <col min="257" max="257" width="8.7109375" style="68" customWidth="1"/>
    <col min="258" max="258" width="25.140625" style="68" customWidth="1"/>
    <col min="259" max="259" width="12.28515625" style="68" bestFit="1" customWidth="1"/>
    <col min="260" max="260" width="8.5703125" style="68" customWidth="1"/>
    <col min="261" max="261" width="10.28515625" style="68" bestFit="1" customWidth="1"/>
    <col min="262" max="262" width="38.5703125" style="68" customWidth="1"/>
    <col min="263" max="263" width="3.7109375" style="68" customWidth="1"/>
    <col min="264" max="264" width="11.42578125" style="68"/>
    <col min="265" max="265" width="33.140625" style="68" bestFit="1" customWidth="1"/>
    <col min="266" max="512" width="11.42578125" style="68"/>
    <col min="513" max="513" width="8.7109375" style="68" customWidth="1"/>
    <col min="514" max="514" width="25.140625" style="68" customWidth="1"/>
    <col min="515" max="515" width="12.28515625" style="68" bestFit="1" customWidth="1"/>
    <col min="516" max="516" width="8.5703125" style="68" customWidth="1"/>
    <col min="517" max="517" width="10.28515625" style="68" bestFit="1" customWidth="1"/>
    <col min="518" max="518" width="38.5703125" style="68" customWidth="1"/>
    <col min="519" max="519" width="3.7109375" style="68" customWidth="1"/>
    <col min="520" max="520" width="11.42578125" style="68"/>
    <col min="521" max="521" width="33.140625" style="68" bestFit="1" customWidth="1"/>
    <col min="522" max="768" width="11.42578125" style="68"/>
    <col min="769" max="769" width="8.7109375" style="68" customWidth="1"/>
    <col min="770" max="770" width="25.140625" style="68" customWidth="1"/>
    <col min="771" max="771" width="12.28515625" style="68" bestFit="1" customWidth="1"/>
    <col min="772" max="772" width="8.5703125" style="68" customWidth="1"/>
    <col min="773" max="773" width="10.28515625" style="68" bestFit="1" customWidth="1"/>
    <col min="774" max="774" width="38.5703125" style="68" customWidth="1"/>
    <col min="775" max="775" width="3.7109375" style="68" customWidth="1"/>
    <col min="776" max="776" width="11.42578125" style="68"/>
    <col min="777" max="777" width="33.140625" style="68" bestFit="1" customWidth="1"/>
    <col min="778" max="1024" width="11.42578125" style="68"/>
    <col min="1025" max="1025" width="8.7109375" style="68" customWidth="1"/>
    <col min="1026" max="1026" width="25.140625" style="68" customWidth="1"/>
    <col min="1027" max="1027" width="12.28515625" style="68" bestFit="1" customWidth="1"/>
    <col min="1028" max="1028" width="8.5703125" style="68" customWidth="1"/>
    <col min="1029" max="1029" width="10.28515625" style="68" bestFit="1" customWidth="1"/>
    <col min="1030" max="1030" width="38.5703125" style="68" customWidth="1"/>
    <col min="1031" max="1031" width="3.7109375" style="68" customWidth="1"/>
    <col min="1032" max="1032" width="11.42578125" style="68"/>
    <col min="1033" max="1033" width="33.140625" style="68" bestFit="1" customWidth="1"/>
    <col min="1034" max="1280" width="11.42578125" style="68"/>
    <col min="1281" max="1281" width="8.7109375" style="68" customWidth="1"/>
    <col min="1282" max="1282" width="25.140625" style="68" customWidth="1"/>
    <col min="1283" max="1283" width="12.28515625" style="68" bestFit="1" customWidth="1"/>
    <col min="1284" max="1284" width="8.5703125" style="68" customWidth="1"/>
    <col min="1285" max="1285" width="10.28515625" style="68" bestFit="1" customWidth="1"/>
    <col min="1286" max="1286" width="38.5703125" style="68" customWidth="1"/>
    <col min="1287" max="1287" width="3.7109375" style="68" customWidth="1"/>
    <col min="1288" max="1288" width="11.42578125" style="68"/>
    <col min="1289" max="1289" width="33.140625" style="68" bestFit="1" customWidth="1"/>
    <col min="1290" max="1536" width="11.42578125" style="68"/>
    <col min="1537" max="1537" width="8.7109375" style="68" customWidth="1"/>
    <col min="1538" max="1538" width="25.140625" style="68" customWidth="1"/>
    <col min="1539" max="1539" width="12.28515625" style="68" bestFit="1" customWidth="1"/>
    <col min="1540" max="1540" width="8.5703125" style="68" customWidth="1"/>
    <col min="1541" max="1541" width="10.28515625" style="68" bestFit="1" customWidth="1"/>
    <col min="1542" max="1542" width="38.5703125" style="68" customWidth="1"/>
    <col min="1543" max="1543" width="3.7109375" style="68" customWidth="1"/>
    <col min="1544" max="1544" width="11.42578125" style="68"/>
    <col min="1545" max="1545" width="33.140625" style="68" bestFit="1" customWidth="1"/>
    <col min="1546" max="1792" width="11.42578125" style="68"/>
    <col min="1793" max="1793" width="8.7109375" style="68" customWidth="1"/>
    <col min="1794" max="1794" width="25.140625" style="68" customWidth="1"/>
    <col min="1795" max="1795" width="12.28515625" style="68" bestFit="1" customWidth="1"/>
    <col min="1796" max="1796" width="8.5703125" style="68" customWidth="1"/>
    <col min="1797" max="1797" width="10.28515625" style="68" bestFit="1" customWidth="1"/>
    <col min="1798" max="1798" width="38.5703125" style="68" customWidth="1"/>
    <col min="1799" max="1799" width="3.7109375" style="68" customWidth="1"/>
    <col min="1800" max="1800" width="11.42578125" style="68"/>
    <col min="1801" max="1801" width="33.140625" style="68" bestFit="1" customWidth="1"/>
    <col min="1802" max="2048" width="11.42578125" style="68"/>
    <col min="2049" max="2049" width="8.7109375" style="68" customWidth="1"/>
    <col min="2050" max="2050" width="25.140625" style="68" customWidth="1"/>
    <col min="2051" max="2051" width="12.28515625" style="68" bestFit="1" customWidth="1"/>
    <col min="2052" max="2052" width="8.5703125" style="68" customWidth="1"/>
    <col min="2053" max="2053" width="10.28515625" style="68" bestFit="1" customWidth="1"/>
    <col min="2054" max="2054" width="38.5703125" style="68" customWidth="1"/>
    <col min="2055" max="2055" width="3.7109375" style="68" customWidth="1"/>
    <col min="2056" max="2056" width="11.42578125" style="68"/>
    <col min="2057" max="2057" width="33.140625" style="68" bestFit="1" customWidth="1"/>
    <col min="2058" max="2304" width="11.42578125" style="68"/>
    <col min="2305" max="2305" width="8.7109375" style="68" customWidth="1"/>
    <col min="2306" max="2306" width="25.140625" style="68" customWidth="1"/>
    <col min="2307" max="2307" width="12.28515625" style="68" bestFit="1" customWidth="1"/>
    <col min="2308" max="2308" width="8.5703125" style="68" customWidth="1"/>
    <col min="2309" max="2309" width="10.28515625" style="68" bestFit="1" customWidth="1"/>
    <col min="2310" max="2310" width="38.5703125" style="68" customWidth="1"/>
    <col min="2311" max="2311" width="3.7109375" style="68" customWidth="1"/>
    <col min="2312" max="2312" width="11.42578125" style="68"/>
    <col min="2313" max="2313" width="33.140625" style="68" bestFit="1" customWidth="1"/>
    <col min="2314" max="2560" width="11.42578125" style="68"/>
    <col min="2561" max="2561" width="8.7109375" style="68" customWidth="1"/>
    <col min="2562" max="2562" width="25.140625" style="68" customWidth="1"/>
    <col min="2563" max="2563" width="12.28515625" style="68" bestFit="1" customWidth="1"/>
    <col min="2564" max="2564" width="8.5703125" style="68" customWidth="1"/>
    <col min="2565" max="2565" width="10.28515625" style="68" bestFit="1" customWidth="1"/>
    <col min="2566" max="2566" width="38.5703125" style="68" customWidth="1"/>
    <col min="2567" max="2567" width="3.7109375" style="68" customWidth="1"/>
    <col min="2568" max="2568" width="11.42578125" style="68"/>
    <col min="2569" max="2569" width="33.140625" style="68" bestFit="1" customWidth="1"/>
    <col min="2570" max="2816" width="11.42578125" style="68"/>
    <col min="2817" max="2817" width="8.7109375" style="68" customWidth="1"/>
    <col min="2818" max="2818" width="25.140625" style="68" customWidth="1"/>
    <col min="2819" max="2819" width="12.28515625" style="68" bestFit="1" customWidth="1"/>
    <col min="2820" max="2820" width="8.5703125" style="68" customWidth="1"/>
    <col min="2821" max="2821" width="10.28515625" style="68" bestFit="1" customWidth="1"/>
    <col min="2822" max="2822" width="38.5703125" style="68" customWidth="1"/>
    <col min="2823" max="2823" width="3.7109375" style="68" customWidth="1"/>
    <col min="2824" max="2824" width="11.42578125" style="68"/>
    <col min="2825" max="2825" width="33.140625" style="68" bestFit="1" customWidth="1"/>
    <col min="2826" max="3072" width="11.42578125" style="68"/>
    <col min="3073" max="3073" width="8.7109375" style="68" customWidth="1"/>
    <col min="3074" max="3074" width="25.140625" style="68" customWidth="1"/>
    <col min="3075" max="3075" width="12.28515625" style="68" bestFit="1" customWidth="1"/>
    <col min="3076" max="3076" width="8.5703125" style="68" customWidth="1"/>
    <col min="3077" max="3077" width="10.28515625" style="68" bestFit="1" customWidth="1"/>
    <col min="3078" max="3078" width="38.5703125" style="68" customWidth="1"/>
    <col min="3079" max="3079" width="3.7109375" style="68" customWidth="1"/>
    <col min="3080" max="3080" width="11.42578125" style="68"/>
    <col min="3081" max="3081" width="33.140625" style="68" bestFit="1" customWidth="1"/>
    <col min="3082" max="3328" width="11.42578125" style="68"/>
    <col min="3329" max="3329" width="8.7109375" style="68" customWidth="1"/>
    <col min="3330" max="3330" width="25.140625" style="68" customWidth="1"/>
    <col min="3331" max="3331" width="12.28515625" style="68" bestFit="1" customWidth="1"/>
    <col min="3332" max="3332" width="8.5703125" style="68" customWidth="1"/>
    <col min="3333" max="3333" width="10.28515625" style="68" bestFit="1" customWidth="1"/>
    <col min="3334" max="3334" width="38.5703125" style="68" customWidth="1"/>
    <col min="3335" max="3335" width="3.7109375" style="68" customWidth="1"/>
    <col min="3336" max="3336" width="11.42578125" style="68"/>
    <col min="3337" max="3337" width="33.140625" style="68" bestFit="1" customWidth="1"/>
    <col min="3338" max="3584" width="11.42578125" style="68"/>
    <col min="3585" max="3585" width="8.7109375" style="68" customWidth="1"/>
    <col min="3586" max="3586" width="25.140625" style="68" customWidth="1"/>
    <col min="3587" max="3587" width="12.28515625" style="68" bestFit="1" customWidth="1"/>
    <col min="3588" max="3588" width="8.5703125" style="68" customWidth="1"/>
    <col min="3589" max="3589" width="10.28515625" style="68" bestFit="1" customWidth="1"/>
    <col min="3590" max="3590" width="38.5703125" style="68" customWidth="1"/>
    <col min="3591" max="3591" width="3.7109375" style="68" customWidth="1"/>
    <col min="3592" max="3592" width="11.42578125" style="68"/>
    <col min="3593" max="3593" width="33.140625" style="68" bestFit="1" customWidth="1"/>
    <col min="3594" max="3840" width="11.42578125" style="68"/>
    <col min="3841" max="3841" width="8.7109375" style="68" customWidth="1"/>
    <col min="3842" max="3842" width="25.140625" style="68" customWidth="1"/>
    <col min="3843" max="3843" width="12.28515625" style="68" bestFit="1" customWidth="1"/>
    <col min="3844" max="3844" width="8.5703125" style="68" customWidth="1"/>
    <col min="3845" max="3845" width="10.28515625" style="68" bestFit="1" customWidth="1"/>
    <col min="3846" max="3846" width="38.5703125" style="68" customWidth="1"/>
    <col min="3847" max="3847" width="3.7109375" style="68" customWidth="1"/>
    <col min="3848" max="3848" width="11.42578125" style="68"/>
    <col min="3849" max="3849" width="33.140625" style="68" bestFit="1" customWidth="1"/>
    <col min="3850" max="4096" width="11.42578125" style="68"/>
    <col min="4097" max="4097" width="8.7109375" style="68" customWidth="1"/>
    <col min="4098" max="4098" width="25.140625" style="68" customWidth="1"/>
    <col min="4099" max="4099" width="12.28515625" style="68" bestFit="1" customWidth="1"/>
    <col min="4100" max="4100" width="8.5703125" style="68" customWidth="1"/>
    <col min="4101" max="4101" width="10.28515625" style="68" bestFit="1" customWidth="1"/>
    <col min="4102" max="4102" width="38.5703125" style="68" customWidth="1"/>
    <col min="4103" max="4103" width="3.7109375" style="68" customWidth="1"/>
    <col min="4104" max="4104" width="11.42578125" style="68"/>
    <col min="4105" max="4105" width="33.140625" style="68" bestFit="1" customWidth="1"/>
    <col min="4106" max="4352" width="11.42578125" style="68"/>
    <col min="4353" max="4353" width="8.7109375" style="68" customWidth="1"/>
    <col min="4354" max="4354" width="25.140625" style="68" customWidth="1"/>
    <col min="4355" max="4355" width="12.28515625" style="68" bestFit="1" customWidth="1"/>
    <col min="4356" max="4356" width="8.5703125" style="68" customWidth="1"/>
    <col min="4357" max="4357" width="10.28515625" style="68" bestFit="1" customWidth="1"/>
    <col min="4358" max="4358" width="38.5703125" style="68" customWidth="1"/>
    <col min="4359" max="4359" width="3.7109375" style="68" customWidth="1"/>
    <col min="4360" max="4360" width="11.42578125" style="68"/>
    <col min="4361" max="4361" width="33.140625" style="68" bestFit="1" customWidth="1"/>
    <col min="4362" max="4608" width="11.42578125" style="68"/>
    <col min="4609" max="4609" width="8.7109375" style="68" customWidth="1"/>
    <col min="4610" max="4610" width="25.140625" style="68" customWidth="1"/>
    <col min="4611" max="4611" width="12.28515625" style="68" bestFit="1" customWidth="1"/>
    <col min="4612" max="4612" width="8.5703125" style="68" customWidth="1"/>
    <col min="4613" max="4613" width="10.28515625" style="68" bestFit="1" customWidth="1"/>
    <col min="4614" max="4614" width="38.5703125" style="68" customWidth="1"/>
    <col min="4615" max="4615" width="3.7109375" style="68" customWidth="1"/>
    <col min="4616" max="4616" width="11.42578125" style="68"/>
    <col min="4617" max="4617" width="33.140625" style="68" bestFit="1" customWidth="1"/>
    <col min="4618" max="4864" width="11.42578125" style="68"/>
    <col min="4865" max="4865" width="8.7109375" style="68" customWidth="1"/>
    <col min="4866" max="4866" width="25.140625" style="68" customWidth="1"/>
    <col min="4867" max="4867" width="12.28515625" style="68" bestFit="1" customWidth="1"/>
    <col min="4868" max="4868" width="8.5703125" style="68" customWidth="1"/>
    <col min="4869" max="4869" width="10.28515625" style="68" bestFit="1" customWidth="1"/>
    <col min="4870" max="4870" width="38.5703125" style="68" customWidth="1"/>
    <col min="4871" max="4871" width="3.7109375" style="68" customWidth="1"/>
    <col min="4872" max="4872" width="11.42578125" style="68"/>
    <col min="4873" max="4873" width="33.140625" style="68" bestFit="1" customWidth="1"/>
    <col min="4874" max="5120" width="11.42578125" style="68"/>
    <col min="5121" max="5121" width="8.7109375" style="68" customWidth="1"/>
    <col min="5122" max="5122" width="25.140625" style="68" customWidth="1"/>
    <col min="5123" max="5123" width="12.28515625" style="68" bestFit="1" customWidth="1"/>
    <col min="5124" max="5124" width="8.5703125" style="68" customWidth="1"/>
    <col min="5125" max="5125" width="10.28515625" style="68" bestFit="1" customWidth="1"/>
    <col min="5126" max="5126" width="38.5703125" style="68" customWidth="1"/>
    <col min="5127" max="5127" width="3.7109375" style="68" customWidth="1"/>
    <col min="5128" max="5128" width="11.42578125" style="68"/>
    <col min="5129" max="5129" width="33.140625" style="68" bestFit="1" customWidth="1"/>
    <col min="5130" max="5376" width="11.42578125" style="68"/>
    <col min="5377" max="5377" width="8.7109375" style="68" customWidth="1"/>
    <col min="5378" max="5378" width="25.140625" style="68" customWidth="1"/>
    <col min="5379" max="5379" width="12.28515625" style="68" bestFit="1" customWidth="1"/>
    <col min="5380" max="5380" width="8.5703125" style="68" customWidth="1"/>
    <col min="5381" max="5381" width="10.28515625" style="68" bestFit="1" customWidth="1"/>
    <col min="5382" max="5382" width="38.5703125" style="68" customWidth="1"/>
    <col min="5383" max="5383" width="3.7109375" style="68" customWidth="1"/>
    <col min="5384" max="5384" width="11.42578125" style="68"/>
    <col min="5385" max="5385" width="33.140625" style="68" bestFit="1" customWidth="1"/>
    <col min="5386" max="5632" width="11.42578125" style="68"/>
    <col min="5633" max="5633" width="8.7109375" style="68" customWidth="1"/>
    <col min="5634" max="5634" width="25.140625" style="68" customWidth="1"/>
    <col min="5635" max="5635" width="12.28515625" style="68" bestFit="1" customWidth="1"/>
    <col min="5636" max="5636" width="8.5703125" style="68" customWidth="1"/>
    <col min="5637" max="5637" width="10.28515625" style="68" bestFit="1" customWidth="1"/>
    <col min="5638" max="5638" width="38.5703125" style="68" customWidth="1"/>
    <col min="5639" max="5639" width="3.7109375" style="68" customWidth="1"/>
    <col min="5640" max="5640" width="11.42578125" style="68"/>
    <col min="5641" max="5641" width="33.140625" style="68" bestFit="1" customWidth="1"/>
    <col min="5642" max="5888" width="11.42578125" style="68"/>
    <col min="5889" max="5889" width="8.7109375" style="68" customWidth="1"/>
    <col min="5890" max="5890" width="25.140625" style="68" customWidth="1"/>
    <col min="5891" max="5891" width="12.28515625" style="68" bestFit="1" customWidth="1"/>
    <col min="5892" max="5892" width="8.5703125" style="68" customWidth="1"/>
    <col min="5893" max="5893" width="10.28515625" style="68" bestFit="1" customWidth="1"/>
    <col min="5894" max="5894" width="38.5703125" style="68" customWidth="1"/>
    <col min="5895" max="5895" width="3.7109375" style="68" customWidth="1"/>
    <col min="5896" max="5896" width="11.42578125" style="68"/>
    <col min="5897" max="5897" width="33.140625" style="68" bestFit="1" customWidth="1"/>
    <col min="5898" max="6144" width="11.42578125" style="68"/>
    <col min="6145" max="6145" width="8.7109375" style="68" customWidth="1"/>
    <col min="6146" max="6146" width="25.140625" style="68" customWidth="1"/>
    <col min="6147" max="6147" width="12.28515625" style="68" bestFit="1" customWidth="1"/>
    <col min="6148" max="6148" width="8.5703125" style="68" customWidth="1"/>
    <col min="6149" max="6149" width="10.28515625" style="68" bestFit="1" customWidth="1"/>
    <col min="6150" max="6150" width="38.5703125" style="68" customWidth="1"/>
    <col min="6151" max="6151" width="3.7109375" style="68" customWidth="1"/>
    <col min="6152" max="6152" width="11.42578125" style="68"/>
    <col min="6153" max="6153" width="33.140625" style="68" bestFit="1" customWidth="1"/>
    <col min="6154" max="6400" width="11.42578125" style="68"/>
    <col min="6401" max="6401" width="8.7109375" style="68" customWidth="1"/>
    <col min="6402" max="6402" width="25.140625" style="68" customWidth="1"/>
    <col min="6403" max="6403" width="12.28515625" style="68" bestFit="1" customWidth="1"/>
    <col min="6404" max="6404" width="8.5703125" style="68" customWidth="1"/>
    <col min="6405" max="6405" width="10.28515625" style="68" bestFit="1" customWidth="1"/>
    <col min="6406" max="6406" width="38.5703125" style="68" customWidth="1"/>
    <col min="6407" max="6407" width="3.7109375" style="68" customWidth="1"/>
    <col min="6408" max="6408" width="11.42578125" style="68"/>
    <col min="6409" max="6409" width="33.140625" style="68" bestFit="1" customWidth="1"/>
    <col min="6410" max="6656" width="11.42578125" style="68"/>
    <col min="6657" max="6657" width="8.7109375" style="68" customWidth="1"/>
    <col min="6658" max="6658" width="25.140625" style="68" customWidth="1"/>
    <col min="6659" max="6659" width="12.28515625" style="68" bestFit="1" customWidth="1"/>
    <col min="6660" max="6660" width="8.5703125" style="68" customWidth="1"/>
    <col min="6661" max="6661" width="10.28515625" style="68" bestFit="1" customWidth="1"/>
    <col min="6662" max="6662" width="38.5703125" style="68" customWidth="1"/>
    <col min="6663" max="6663" width="3.7109375" style="68" customWidth="1"/>
    <col min="6664" max="6664" width="11.42578125" style="68"/>
    <col min="6665" max="6665" width="33.140625" style="68" bestFit="1" customWidth="1"/>
    <col min="6666" max="6912" width="11.42578125" style="68"/>
    <col min="6913" max="6913" width="8.7109375" style="68" customWidth="1"/>
    <col min="6914" max="6914" width="25.140625" style="68" customWidth="1"/>
    <col min="6915" max="6915" width="12.28515625" style="68" bestFit="1" customWidth="1"/>
    <col min="6916" max="6916" width="8.5703125" style="68" customWidth="1"/>
    <col min="6917" max="6917" width="10.28515625" style="68" bestFit="1" customWidth="1"/>
    <col min="6918" max="6918" width="38.5703125" style="68" customWidth="1"/>
    <col min="6919" max="6919" width="3.7109375" style="68" customWidth="1"/>
    <col min="6920" max="6920" width="11.42578125" style="68"/>
    <col min="6921" max="6921" width="33.140625" style="68" bestFit="1" customWidth="1"/>
    <col min="6922" max="7168" width="11.42578125" style="68"/>
    <col min="7169" max="7169" width="8.7109375" style="68" customWidth="1"/>
    <col min="7170" max="7170" width="25.140625" style="68" customWidth="1"/>
    <col min="7171" max="7171" width="12.28515625" style="68" bestFit="1" customWidth="1"/>
    <col min="7172" max="7172" width="8.5703125" style="68" customWidth="1"/>
    <col min="7173" max="7173" width="10.28515625" style="68" bestFit="1" customWidth="1"/>
    <col min="7174" max="7174" width="38.5703125" style="68" customWidth="1"/>
    <col min="7175" max="7175" width="3.7109375" style="68" customWidth="1"/>
    <col min="7176" max="7176" width="11.42578125" style="68"/>
    <col min="7177" max="7177" width="33.140625" style="68" bestFit="1" customWidth="1"/>
    <col min="7178" max="7424" width="11.42578125" style="68"/>
    <col min="7425" max="7425" width="8.7109375" style="68" customWidth="1"/>
    <col min="7426" max="7426" width="25.140625" style="68" customWidth="1"/>
    <col min="7427" max="7427" width="12.28515625" style="68" bestFit="1" customWidth="1"/>
    <col min="7428" max="7428" width="8.5703125" style="68" customWidth="1"/>
    <col min="7429" max="7429" width="10.28515625" style="68" bestFit="1" customWidth="1"/>
    <col min="7430" max="7430" width="38.5703125" style="68" customWidth="1"/>
    <col min="7431" max="7431" width="3.7109375" style="68" customWidth="1"/>
    <col min="7432" max="7432" width="11.42578125" style="68"/>
    <col min="7433" max="7433" width="33.140625" style="68" bestFit="1" customWidth="1"/>
    <col min="7434" max="7680" width="11.42578125" style="68"/>
    <col min="7681" max="7681" width="8.7109375" style="68" customWidth="1"/>
    <col min="7682" max="7682" width="25.140625" style="68" customWidth="1"/>
    <col min="7683" max="7683" width="12.28515625" style="68" bestFit="1" customWidth="1"/>
    <col min="7684" max="7684" width="8.5703125" style="68" customWidth="1"/>
    <col min="7685" max="7685" width="10.28515625" style="68" bestFit="1" customWidth="1"/>
    <col min="7686" max="7686" width="38.5703125" style="68" customWidth="1"/>
    <col min="7687" max="7687" width="3.7109375" style="68" customWidth="1"/>
    <col min="7688" max="7688" width="11.42578125" style="68"/>
    <col min="7689" max="7689" width="33.140625" style="68" bestFit="1" customWidth="1"/>
    <col min="7690" max="7936" width="11.42578125" style="68"/>
    <col min="7937" max="7937" width="8.7109375" style="68" customWidth="1"/>
    <col min="7938" max="7938" width="25.140625" style="68" customWidth="1"/>
    <col min="7939" max="7939" width="12.28515625" style="68" bestFit="1" customWidth="1"/>
    <col min="7940" max="7940" width="8.5703125" style="68" customWidth="1"/>
    <col min="7941" max="7941" width="10.28515625" style="68" bestFit="1" customWidth="1"/>
    <col min="7942" max="7942" width="38.5703125" style="68" customWidth="1"/>
    <col min="7943" max="7943" width="3.7109375" style="68" customWidth="1"/>
    <col min="7944" max="7944" width="11.42578125" style="68"/>
    <col min="7945" max="7945" width="33.140625" style="68" bestFit="1" customWidth="1"/>
    <col min="7946" max="8192" width="11.42578125" style="68"/>
    <col min="8193" max="8193" width="8.7109375" style="68" customWidth="1"/>
    <col min="8194" max="8194" width="25.140625" style="68" customWidth="1"/>
    <col min="8195" max="8195" width="12.28515625" style="68" bestFit="1" customWidth="1"/>
    <col min="8196" max="8196" width="8.5703125" style="68" customWidth="1"/>
    <col min="8197" max="8197" width="10.28515625" style="68" bestFit="1" customWidth="1"/>
    <col min="8198" max="8198" width="38.5703125" style="68" customWidth="1"/>
    <col min="8199" max="8199" width="3.7109375" style="68" customWidth="1"/>
    <col min="8200" max="8200" width="11.42578125" style="68"/>
    <col min="8201" max="8201" width="33.140625" style="68" bestFit="1" customWidth="1"/>
    <col min="8202" max="8448" width="11.42578125" style="68"/>
    <col min="8449" max="8449" width="8.7109375" style="68" customWidth="1"/>
    <col min="8450" max="8450" width="25.140625" style="68" customWidth="1"/>
    <col min="8451" max="8451" width="12.28515625" style="68" bestFit="1" customWidth="1"/>
    <col min="8452" max="8452" width="8.5703125" style="68" customWidth="1"/>
    <col min="8453" max="8453" width="10.28515625" style="68" bestFit="1" customWidth="1"/>
    <col min="8454" max="8454" width="38.5703125" style="68" customWidth="1"/>
    <col min="8455" max="8455" width="3.7109375" style="68" customWidth="1"/>
    <col min="8456" max="8456" width="11.42578125" style="68"/>
    <col min="8457" max="8457" width="33.140625" style="68" bestFit="1" customWidth="1"/>
    <col min="8458" max="8704" width="11.42578125" style="68"/>
    <col min="8705" max="8705" width="8.7109375" style="68" customWidth="1"/>
    <col min="8706" max="8706" width="25.140625" style="68" customWidth="1"/>
    <col min="8707" max="8707" width="12.28515625" style="68" bestFit="1" customWidth="1"/>
    <col min="8708" max="8708" width="8.5703125" style="68" customWidth="1"/>
    <col min="8709" max="8709" width="10.28515625" style="68" bestFit="1" customWidth="1"/>
    <col min="8710" max="8710" width="38.5703125" style="68" customWidth="1"/>
    <col min="8711" max="8711" width="3.7109375" style="68" customWidth="1"/>
    <col min="8712" max="8712" width="11.42578125" style="68"/>
    <col min="8713" max="8713" width="33.140625" style="68" bestFit="1" customWidth="1"/>
    <col min="8714" max="8960" width="11.42578125" style="68"/>
    <col min="8961" max="8961" width="8.7109375" style="68" customWidth="1"/>
    <col min="8962" max="8962" width="25.140625" style="68" customWidth="1"/>
    <col min="8963" max="8963" width="12.28515625" style="68" bestFit="1" customWidth="1"/>
    <col min="8964" max="8964" width="8.5703125" style="68" customWidth="1"/>
    <col min="8965" max="8965" width="10.28515625" style="68" bestFit="1" customWidth="1"/>
    <col min="8966" max="8966" width="38.5703125" style="68" customWidth="1"/>
    <col min="8967" max="8967" width="3.7109375" style="68" customWidth="1"/>
    <col min="8968" max="8968" width="11.42578125" style="68"/>
    <col min="8969" max="8969" width="33.140625" style="68" bestFit="1" customWidth="1"/>
    <col min="8970" max="9216" width="11.42578125" style="68"/>
    <col min="9217" max="9217" width="8.7109375" style="68" customWidth="1"/>
    <col min="9218" max="9218" width="25.140625" style="68" customWidth="1"/>
    <col min="9219" max="9219" width="12.28515625" style="68" bestFit="1" customWidth="1"/>
    <col min="9220" max="9220" width="8.5703125" style="68" customWidth="1"/>
    <col min="9221" max="9221" width="10.28515625" style="68" bestFit="1" customWidth="1"/>
    <col min="9222" max="9222" width="38.5703125" style="68" customWidth="1"/>
    <col min="9223" max="9223" width="3.7109375" style="68" customWidth="1"/>
    <col min="9224" max="9224" width="11.42578125" style="68"/>
    <col min="9225" max="9225" width="33.140625" style="68" bestFit="1" customWidth="1"/>
    <col min="9226" max="9472" width="11.42578125" style="68"/>
    <col min="9473" max="9473" width="8.7109375" style="68" customWidth="1"/>
    <col min="9474" max="9474" width="25.140625" style="68" customWidth="1"/>
    <col min="9475" max="9475" width="12.28515625" style="68" bestFit="1" customWidth="1"/>
    <col min="9476" max="9476" width="8.5703125" style="68" customWidth="1"/>
    <col min="9477" max="9477" width="10.28515625" style="68" bestFit="1" customWidth="1"/>
    <col min="9478" max="9478" width="38.5703125" style="68" customWidth="1"/>
    <col min="9479" max="9479" width="3.7109375" style="68" customWidth="1"/>
    <col min="9480" max="9480" width="11.42578125" style="68"/>
    <col min="9481" max="9481" width="33.140625" style="68" bestFit="1" customWidth="1"/>
    <col min="9482" max="9728" width="11.42578125" style="68"/>
    <col min="9729" max="9729" width="8.7109375" style="68" customWidth="1"/>
    <col min="9730" max="9730" width="25.140625" style="68" customWidth="1"/>
    <col min="9731" max="9731" width="12.28515625" style="68" bestFit="1" customWidth="1"/>
    <col min="9732" max="9732" width="8.5703125" style="68" customWidth="1"/>
    <col min="9733" max="9733" width="10.28515625" style="68" bestFit="1" customWidth="1"/>
    <col min="9734" max="9734" width="38.5703125" style="68" customWidth="1"/>
    <col min="9735" max="9735" width="3.7109375" style="68" customWidth="1"/>
    <col min="9736" max="9736" width="11.42578125" style="68"/>
    <col min="9737" max="9737" width="33.140625" style="68" bestFit="1" customWidth="1"/>
    <col min="9738" max="9984" width="11.42578125" style="68"/>
    <col min="9985" max="9985" width="8.7109375" style="68" customWidth="1"/>
    <col min="9986" max="9986" width="25.140625" style="68" customWidth="1"/>
    <col min="9987" max="9987" width="12.28515625" style="68" bestFit="1" customWidth="1"/>
    <col min="9988" max="9988" width="8.5703125" style="68" customWidth="1"/>
    <col min="9989" max="9989" width="10.28515625" style="68" bestFit="1" customWidth="1"/>
    <col min="9990" max="9990" width="38.5703125" style="68" customWidth="1"/>
    <col min="9991" max="9991" width="3.7109375" style="68" customWidth="1"/>
    <col min="9992" max="9992" width="11.42578125" style="68"/>
    <col min="9993" max="9993" width="33.140625" style="68" bestFit="1" customWidth="1"/>
    <col min="9994" max="10240" width="11.42578125" style="68"/>
    <col min="10241" max="10241" width="8.7109375" style="68" customWidth="1"/>
    <col min="10242" max="10242" width="25.140625" style="68" customWidth="1"/>
    <col min="10243" max="10243" width="12.28515625" style="68" bestFit="1" customWidth="1"/>
    <col min="10244" max="10244" width="8.5703125" style="68" customWidth="1"/>
    <col min="10245" max="10245" width="10.28515625" style="68" bestFit="1" customWidth="1"/>
    <col min="10246" max="10246" width="38.5703125" style="68" customWidth="1"/>
    <col min="10247" max="10247" width="3.7109375" style="68" customWidth="1"/>
    <col min="10248" max="10248" width="11.42578125" style="68"/>
    <col min="10249" max="10249" width="33.140625" style="68" bestFit="1" customWidth="1"/>
    <col min="10250" max="10496" width="11.42578125" style="68"/>
    <col min="10497" max="10497" width="8.7109375" style="68" customWidth="1"/>
    <col min="10498" max="10498" width="25.140625" style="68" customWidth="1"/>
    <col min="10499" max="10499" width="12.28515625" style="68" bestFit="1" customWidth="1"/>
    <col min="10500" max="10500" width="8.5703125" style="68" customWidth="1"/>
    <col min="10501" max="10501" width="10.28515625" style="68" bestFit="1" customWidth="1"/>
    <col min="10502" max="10502" width="38.5703125" style="68" customWidth="1"/>
    <col min="10503" max="10503" width="3.7109375" style="68" customWidth="1"/>
    <col min="10504" max="10504" width="11.42578125" style="68"/>
    <col min="10505" max="10505" width="33.140625" style="68" bestFit="1" customWidth="1"/>
    <col min="10506" max="10752" width="11.42578125" style="68"/>
    <col min="10753" max="10753" width="8.7109375" style="68" customWidth="1"/>
    <col min="10754" max="10754" width="25.140625" style="68" customWidth="1"/>
    <col min="10755" max="10755" width="12.28515625" style="68" bestFit="1" customWidth="1"/>
    <col min="10756" max="10756" width="8.5703125" style="68" customWidth="1"/>
    <col min="10757" max="10757" width="10.28515625" style="68" bestFit="1" customWidth="1"/>
    <col min="10758" max="10758" width="38.5703125" style="68" customWidth="1"/>
    <col min="10759" max="10759" width="3.7109375" style="68" customWidth="1"/>
    <col min="10760" max="10760" width="11.42578125" style="68"/>
    <col min="10761" max="10761" width="33.140625" style="68" bestFit="1" customWidth="1"/>
    <col min="10762" max="11008" width="11.42578125" style="68"/>
    <col min="11009" max="11009" width="8.7109375" style="68" customWidth="1"/>
    <col min="11010" max="11010" width="25.140625" style="68" customWidth="1"/>
    <col min="11011" max="11011" width="12.28515625" style="68" bestFit="1" customWidth="1"/>
    <col min="11012" max="11012" width="8.5703125" style="68" customWidth="1"/>
    <col min="11013" max="11013" width="10.28515625" style="68" bestFit="1" customWidth="1"/>
    <col min="11014" max="11014" width="38.5703125" style="68" customWidth="1"/>
    <col min="11015" max="11015" width="3.7109375" style="68" customWidth="1"/>
    <col min="11016" max="11016" width="11.42578125" style="68"/>
    <col min="11017" max="11017" width="33.140625" style="68" bestFit="1" customWidth="1"/>
    <col min="11018" max="11264" width="11.42578125" style="68"/>
    <col min="11265" max="11265" width="8.7109375" style="68" customWidth="1"/>
    <col min="11266" max="11266" width="25.140625" style="68" customWidth="1"/>
    <col min="11267" max="11267" width="12.28515625" style="68" bestFit="1" customWidth="1"/>
    <col min="11268" max="11268" width="8.5703125" style="68" customWidth="1"/>
    <col min="11269" max="11269" width="10.28515625" style="68" bestFit="1" customWidth="1"/>
    <col min="11270" max="11270" width="38.5703125" style="68" customWidth="1"/>
    <col min="11271" max="11271" width="3.7109375" style="68" customWidth="1"/>
    <col min="11272" max="11272" width="11.42578125" style="68"/>
    <col min="11273" max="11273" width="33.140625" style="68" bestFit="1" customWidth="1"/>
    <col min="11274" max="11520" width="11.42578125" style="68"/>
    <col min="11521" max="11521" width="8.7109375" style="68" customWidth="1"/>
    <col min="11522" max="11522" width="25.140625" style="68" customWidth="1"/>
    <col min="11523" max="11523" width="12.28515625" style="68" bestFit="1" customWidth="1"/>
    <col min="11524" max="11524" width="8.5703125" style="68" customWidth="1"/>
    <col min="11525" max="11525" width="10.28515625" style="68" bestFit="1" customWidth="1"/>
    <col min="11526" max="11526" width="38.5703125" style="68" customWidth="1"/>
    <col min="11527" max="11527" width="3.7109375" style="68" customWidth="1"/>
    <col min="11528" max="11528" width="11.42578125" style="68"/>
    <col min="11529" max="11529" width="33.140625" style="68" bestFit="1" customWidth="1"/>
    <col min="11530" max="11776" width="11.42578125" style="68"/>
    <col min="11777" max="11777" width="8.7109375" style="68" customWidth="1"/>
    <col min="11778" max="11778" width="25.140625" style="68" customWidth="1"/>
    <col min="11779" max="11779" width="12.28515625" style="68" bestFit="1" customWidth="1"/>
    <col min="11780" max="11780" width="8.5703125" style="68" customWidth="1"/>
    <col min="11781" max="11781" width="10.28515625" style="68" bestFit="1" customWidth="1"/>
    <col min="11782" max="11782" width="38.5703125" style="68" customWidth="1"/>
    <col min="11783" max="11783" width="3.7109375" style="68" customWidth="1"/>
    <col min="11784" max="11784" width="11.42578125" style="68"/>
    <col min="11785" max="11785" width="33.140625" style="68" bestFit="1" customWidth="1"/>
    <col min="11786" max="12032" width="11.42578125" style="68"/>
    <col min="12033" max="12033" width="8.7109375" style="68" customWidth="1"/>
    <col min="12034" max="12034" width="25.140625" style="68" customWidth="1"/>
    <col min="12035" max="12035" width="12.28515625" style="68" bestFit="1" customWidth="1"/>
    <col min="12036" max="12036" width="8.5703125" style="68" customWidth="1"/>
    <col min="12037" max="12037" width="10.28515625" style="68" bestFit="1" customWidth="1"/>
    <col min="12038" max="12038" width="38.5703125" style="68" customWidth="1"/>
    <col min="12039" max="12039" width="3.7109375" style="68" customWidth="1"/>
    <col min="12040" max="12040" width="11.42578125" style="68"/>
    <col min="12041" max="12041" width="33.140625" style="68" bestFit="1" customWidth="1"/>
    <col min="12042" max="12288" width="11.42578125" style="68"/>
    <col min="12289" max="12289" width="8.7109375" style="68" customWidth="1"/>
    <col min="12290" max="12290" width="25.140625" style="68" customWidth="1"/>
    <col min="12291" max="12291" width="12.28515625" style="68" bestFit="1" customWidth="1"/>
    <col min="12292" max="12292" width="8.5703125" style="68" customWidth="1"/>
    <col min="12293" max="12293" width="10.28515625" style="68" bestFit="1" customWidth="1"/>
    <col min="12294" max="12294" width="38.5703125" style="68" customWidth="1"/>
    <col min="12295" max="12295" width="3.7109375" style="68" customWidth="1"/>
    <col min="12296" max="12296" width="11.42578125" style="68"/>
    <col min="12297" max="12297" width="33.140625" style="68" bestFit="1" customWidth="1"/>
    <col min="12298" max="12544" width="11.42578125" style="68"/>
    <col min="12545" max="12545" width="8.7109375" style="68" customWidth="1"/>
    <col min="12546" max="12546" width="25.140625" style="68" customWidth="1"/>
    <col min="12547" max="12547" width="12.28515625" style="68" bestFit="1" customWidth="1"/>
    <col min="12548" max="12548" width="8.5703125" style="68" customWidth="1"/>
    <col min="12549" max="12549" width="10.28515625" style="68" bestFit="1" customWidth="1"/>
    <col min="12550" max="12550" width="38.5703125" style="68" customWidth="1"/>
    <col min="12551" max="12551" width="3.7109375" style="68" customWidth="1"/>
    <col min="12552" max="12552" width="11.42578125" style="68"/>
    <col min="12553" max="12553" width="33.140625" style="68" bestFit="1" customWidth="1"/>
    <col min="12554" max="12800" width="11.42578125" style="68"/>
    <col min="12801" max="12801" width="8.7109375" style="68" customWidth="1"/>
    <col min="12802" max="12802" width="25.140625" style="68" customWidth="1"/>
    <col min="12803" max="12803" width="12.28515625" style="68" bestFit="1" customWidth="1"/>
    <col min="12804" max="12804" width="8.5703125" style="68" customWidth="1"/>
    <col min="12805" max="12805" width="10.28515625" style="68" bestFit="1" customWidth="1"/>
    <col min="12806" max="12806" width="38.5703125" style="68" customWidth="1"/>
    <col min="12807" max="12807" width="3.7109375" style="68" customWidth="1"/>
    <col min="12808" max="12808" width="11.42578125" style="68"/>
    <col min="12809" max="12809" width="33.140625" style="68" bestFit="1" customWidth="1"/>
    <col min="12810" max="13056" width="11.42578125" style="68"/>
    <col min="13057" max="13057" width="8.7109375" style="68" customWidth="1"/>
    <col min="13058" max="13058" width="25.140625" style="68" customWidth="1"/>
    <col min="13059" max="13059" width="12.28515625" style="68" bestFit="1" customWidth="1"/>
    <col min="13060" max="13060" width="8.5703125" style="68" customWidth="1"/>
    <col min="13061" max="13061" width="10.28515625" style="68" bestFit="1" customWidth="1"/>
    <col min="13062" max="13062" width="38.5703125" style="68" customWidth="1"/>
    <col min="13063" max="13063" width="3.7109375" style="68" customWidth="1"/>
    <col min="13064" max="13064" width="11.42578125" style="68"/>
    <col min="13065" max="13065" width="33.140625" style="68" bestFit="1" customWidth="1"/>
    <col min="13066" max="13312" width="11.42578125" style="68"/>
    <col min="13313" max="13313" width="8.7109375" style="68" customWidth="1"/>
    <col min="13314" max="13314" width="25.140625" style="68" customWidth="1"/>
    <col min="13315" max="13315" width="12.28515625" style="68" bestFit="1" customWidth="1"/>
    <col min="13316" max="13316" width="8.5703125" style="68" customWidth="1"/>
    <col min="13317" max="13317" width="10.28515625" style="68" bestFit="1" customWidth="1"/>
    <col min="13318" max="13318" width="38.5703125" style="68" customWidth="1"/>
    <col min="13319" max="13319" width="3.7109375" style="68" customWidth="1"/>
    <col min="13320" max="13320" width="11.42578125" style="68"/>
    <col min="13321" max="13321" width="33.140625" style="68" bestFit="1" customWidth="1"/>
    <col min="13322" max="13568" width="11.42578125" style="68"/>
    <col min="13569" max="13569" width="8.7109375" style="68" customWidth="1"/>
    <col min="13570" max="13570" width="25.140625" style="68" customWidth="1"/>
    <col min="13571" max="13571" width="12.28515625" style="68" bestFit="1" customWidth="1"/>
    <col min="13572" max="13572" width="8.5703125" style="68" customWidth="1"/>
    <col min="13573" max="13573" width="10.28515625" style="68" bestFit="1" customWidth="1"/>
    <col min="13574" max="13574" width="38.5703125" style="68" customWidth="1"/>
    <col min="13575" max="13575" width="3.7109375" style="68" customWidth="1"/>
    <col min="13576" max="13576" width="11.42578125" style="68"/>
    <col min="13577" max="13577" width="33.140625" style="68" bestFit="1" customWidth="1"/>
    <col min="13578" max="13824" width="11.42578125" style="68"/>
    <col min="13825" max="13825" width="8.7109375" style="68" customWidth="1"/>
    <col min="13826" max="13826" width="25.140625" style="68" customWidth="1"/>
    <col min="13827" max="13827" width="12.28515625" style="68" bestFit="1" customWidth="1"/>
    <col min="13828" max="13828" width="8.5703125" style="68" customWidth="1"/>
    <col min="13829" max="13829" width="10.28515625" style="68" bestFit="1" customWidth="1"/>
    <col min="13830" max="13830" width="38.5703125" style="68" customWidth="1"/>
    <col min="13831" max="13831" width="3.7109375" style="68" customWidth="1"/>
    <col min="13832" max="13832" width="11.42578125" style="68"/>
    <col min="13833" max="13833" width="33.140625" style="68" bestFit="1" customWidth="1"/>
    <col min="13834" max="14080" width="11.42578125" style="68"/>
    <col min="14081" max="14081" width="8.7109375" style="68" customWidth="1"/>
    <col min="14082" max="14082" width="25.140625" style="68" customWidth="1"/>
    <col min="14083" max="14083" width="12.28515625" style="68" bestFit="1" customWidth="1"/>
    <col min="14084" max="14084" width="8.5703125" style="68" customWidth="1"/>
    <col min="14085" max="14085" width="10.28515625" style="68" bestFit="1" customWidth="1"/>
    <col min="14086" max="14086" width="38.5703125" style="68" customWidth="1"/>
    <col min="14087" max="14087" width="3.7109375" style="68" customWidth="1"/>
    <col min="14088" max="14088" width="11.42578125" style="68"/>
    <col min="14089" max="14089" width="33.140625" style="68" bestFit="1" customWidth="1"/>
    <col min="14090" max="14336" width="11.42578125" style="68"/>
    <col min="14337" max="14337" width="8.7109375" style="68" customWidth="1"/>
    <col min="14338" max="14338" width="25.140625" style="68" customWidth="1"/>
    <col min="14339" max="14339" width="12.28515625" style="68" bestFit="1" customWidth="1"/>
    <col min="14340" max="14340" width="8.5703125" style="68" customWidth="1"/>
    <col min="14341" max="14341" width="10.28515625" style="68" bestFit="1" customWidth="1"/>
    <col min="14342" max="14342" width="38.5703125" style="68" customWidth="1"/>
    <col min="14343" max="14343" width="3.7109375" style="68" customWidth="1"/>
    <col min="14344" max="14344" width="11.42578125" style="68"/>
    <col min="14345" max="14345" width="33.140625" style="68" bestFit="1" customWidth="1"/>
    <col min="14346" max="14592" width="11.42578125" style="68"/>
    <col min="14593" max="14593" width="8.7109375" style="68" customWidth="1"/>
    <col min="14594" max="14594" width="25.140625" style="68" customWidth="1"/>
    <col min="14595" max="14595" width="12.28515625" style="68" bestFit="1" customWidth="1"/>
    <col min="14596" max="14596" width="8.5703125" style="68" customWidth="1"/>
    <col min="14597" max="14597" width="10.28515625" style="68" bestFit="1" customWidth="1"/>
    <col min="14598" max="14598" width="38.5703125" style="68" customWidth="1"/>
    <col min="14599" max="14599" width="3.7109375" style="68" customWidth="1"/>
    <col min="14600" max="14600" width="11.42578125" style="68"/>
    <col min="14601" max="14601" width="33.140625" style="68" bestFit="1" customWidth="1"/>
    <col min="14602" max="14848" width="11.42578125" style="68"/>
    <col min="14849" max="14849" width="8.7109375" style="68" customWidth="1"/>
    <col min="14850" max="14850" width="25.140625" style="68" customWidth="1"/>
    <col min="14851" max="14851" width="12.28515625" style="68" bestFit="1" customWidth="1"/>
    <col min="14852" max="14852" width="8.5703125" style="68" customWidth="1"/>
    <col min="14853" max="14853" width="10.28515625" style="68" bestFit="1" customWidth="1"/>
    <col min="14854" max="14854" width="38.5703125" style="68" customWidth="1"/>
    <col min="14855" max="14855" width="3.7109375" style="68" customWidth="1"/>
    <col min="14856" max="14856" width="11.42578125" style="68"/>
    <col min="14857" max="14857" width="33.140625" style="68" bestFit="1" customWidth="1"/>
    <col min="14858" max="15104" width="11.42578125" style="68"/>
    <col min="15105" max="15105" width="8.7109375" style="68" customWidth="1"/>
    <col min="15106" max="15106" width="25.140625" style="68" customWidth="1"/>
    <col min="15107" max="15107" width="12.28515625" style="68" bestFit="1" customWidth="1"/>
    <col min="15108" max="15108" width="8.5703125" style="68" customWidth="1"/>
    <col min="15109" max="15109" width="10.28515625" style="68" bestFit="1" customWidth="1"/>
    <col min="15110" max="15110" width="38.5703125" style="68" customWidth="1"/>
    <col min="15111" max="15111" width="3.7109375" style="68" customWidth="1"/>
    <col min="15112" max="15112" width="11.42578125" style="68"/>
    <col min="15113" max="15113" width="33.140625" style="68" bestFit="1" customWidth="1"/>
    <col min="15114" max="15360" width="11.42578125" style="68"/>
    <col min="15361" max="15361" width="8.7109375" style="68" customWidth="1"/>
    <col min="15362" max="15362" width="25.140625" style="68" customWidth="1"/>
    <col min="15363" max="15363" width="12.28515625" style="68" bestFit="1" customWidth="1"/>
    <col min="15364" max="15364" width="8.5703125" style="68" customWidth="1"/>
    <col min="15365" max="15365" width="10.28515625" style="68" bestFit="1" customWidth="1"/>
    <col min="15366" max="15366" width="38.5703125" style="68" customWidth="1"/>
    <col min="15367" max="15367" width="3.7109375" style="68" customWidth="1"/>
    <col min="15368" max="15368" width="11.42578125" style="68"/>
    <col min="15369" max="15369" width="33.140625" style="68" bestFit="1" customWidth="1"/>
    <col min="15370" max="15616" width="11.42578125" style="68"/>
    <col min="15617" max="15617" width="8.7109375" style="68" customWidth="1"/>
    <col min="15618" max="15618" width="25.140625" style="68" customWidth="1"/>
    <col min="15619" max="15619" width="12.28515625" style="68" bestFit="1" customWidth="1"/>
    <col min="15620" max="15620" width="8.5703125" style="68" customWidth="1"/>
    <col min="15621" max="15621" width="10.28515625" style="68" bestFit="1" customWidth="1"/>
    <col min="15622" max="15622" width="38.5703125" style="68" customWidth="1"/>
    <col min="15623" max="15623" width="3.7109375" style="68" customWidth="1"/>
    <col min="15624" max="15624" width="11.42578125" style="68"/>
    <col min="15625" max="15625" width="33.140625" style="68" bestFit="1" customWidth="1"/>
    <col min="15626" max="15872" width="11.42578125" style="68"/>
    <col min="15873" max="15873" width="8.7109375" style="68" customWidth="1"/>
    <col min="15874" max="15874" width="25.140625" style="68" customWidth="1"/>
    <col min="15875" max="15875" width="12.28515625" style="68" bestFit="1" customWidth="1"/>
    <col min="15876" max="15876" width="8.5703125" style="68" customWidth="1"/>
    <col min="15877" max="15877" width="10.28515625" style="68" bestFit="1" customWidth="1"/>
    <col min="15878" max="15878" width="38.5703125" style="68" customWidth="1"/>
    <col min="15879" max="15879" width="3.7109375" style="68" customWidth="1"/>
    <col min="15880" max="15880" width="11.42578125" style="68"/>
    <col min="15881" max="15881" width="33.140625" style="68" bestFit="1" customWidth="1"/>
    <col min="15882" max="16128" width="11.42578125" style="68"/>
    <col min="16129" max="16129" width="8.7109375" style="68" customWidth="1"/>
    <col min="16130" max="16130" width="25.140625" style="68" customWidth="1"/>
    <col min="16131" max="16131" width="12.28515625" style="68" bestFit="1" customWidth="1"/>
    <col min="16132" max="16132" width="8.5703125" style="68" customWidth="1"/>
    <col min="16133" max="16133" width="10.28515625" style="68" bestFit="1" customWidth="1"/>
    <col min="16134" max="16134" width="38.5703125" style="68" customWidth="1"/>
    <col min="16135" max="16135" width="3.7109375" style="68" customWidth="1"/>
    <col min="16136" max="16136" width="11.42578125" style="68"/>
    <col min="16137" max="16137" width="33.140625" style="68" bestFit="1" customWidth="1"/>
    <col min="16138" max="16384" width="11.42578125" style="68"/>
  </cols>
  <sheetData>
    <row r="1" spans="1:12">
      <c r="A1" s="130" t="s">
        <v>0</v>
      </c>
      <c r="B1" s="130"/>
      <c r="C1" s="130"/>
      <c r="D1" s="130"/>
      <c r="E1" s="130"/>
      <c r="F1" s="130"/>
      <c r="G1" s="118"/>
      <c r="H1" s="118"/>
      <c r="I1" s="118"/>
      <c r="J1" s="67"/>
      <c r="K1" s="67"/>
      <c r="L1" s="67"/>
    </row>
    <row r="2" spans="1:12">
      <c r="A2" s="130" t="s">
        <v>60</v>
      </c>
      <c r="B2" s="130"/>
      <c r="C2" s="130"/>
      <c r="D2" s="130"/>
      <c r="E2" s="130"/>
      <c r="F2" s="130"/>
      <c r="G2" s="118"/>
      <c r="H2" s="118"/>
      <c r="I2" s="118"/>
      <c r="J2" s="67"/>
      <c r="K2" s="67"/>
      <c r="L2" s="67"/>
    </row>
    <row r="3" spans="1:12" ht="12.75" thickBot="1">
      <c r="A3" s="131" t="s">
        <v>2</v>
      </c>
      <c r="B3" s="131"/>
      <c r="C3" s="131"/>
      <c r="D3" s="131"/>
      <c r="E3" s="131"/>
      <c r="F3" s="131"/>
      <c r="G3" s="119"/>
      <c r="H3" s="119"/>
      <c r="I3" s="119"/>
      <c r="J3" s="67"/>
      <c r="K3" s="67"/>
      <c r="L3" s="67"/>
    </row>
    <row r="4" spans="1:12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2.75" thickBot="1"/>
    <row r="6" spans="1:12" ht="12.75" thickBot="1">
      <c r="A6" s="70" t="s">
        <v>3</v>
      </c>
      <c r="B6" s="70" t="s">
        <v>4</v>
      </c>
      <c r="C6" s="71" t="s">
        <v>5</v>
      </c>
      <c r="D6" s="72" t="s">
        <v>6</v>
      </c>
      <c r="E6" s="72" t="s">
        <v>7</v>
      </c>
      <c r="F6" s="71" t="s">
        <v>8</v>
      </c>
      <c r="G6" s="73"/>
      <c r="H6" s="72" t="s">
        <v>9</v>
      </c>
      <c r="I6" s="72" t="s">
        <v>10</v>
      </c>
      <c r="J6" s="74"/>
      <c r="K6" s="74"/>
    </row>
    <row r="7" spans="1:12">
      <c r="A7" s="75"/>
      <c r="B7" s="75"/>
      <c r="C7" s="76"/>
      <c r="D7" s="74"/>
      <c r="E7" s="74"/>
      <c r="F7" s="76"/>
      <c r="G7" s="77"/>
      <c r="H7" s="74"/>
      <c r="I7" s="74"/>
      <c r="J7" s="74"/>
      <c r="K7" s="74"/>
    </row>
    <row r="8" spans="1:12">
      <c r="A8" s="78" t="s">
        <v>11</v>
      </c>
      <c r="B8" s="79" t="s">
        <v>12</v>
      </c>
      <c r="C8" s="80">
        <f>SUM(H10:H13)</f>
        <v>12288.949999999999</v>
      </c>
      <c r="D8" s="81"/>
      <c r="E8" s="81"/>
      <c r="F8" s="81"/>
      <c r="G8" s="82"/>
      <c r="J8" s="83"/>
      <c r="K8" s="84"/>
      <c r="L8" s="81"/>
    </row>
    <row r="9" spans="1:12">
      <c r="A9" s="78"/>
      <c r="B9" s="79"/>
      <c r="C9" s="80"/>
      <c r="D9" s="81"/>
      <c r="E9" s="81"/>
      <c r="F9" s="81"/>
      <c r="G9" s="82"/>
      <c r="L9" s="81"/>
    </row>
    <row r="10" spans="1:12">
      <c r="A10" s="78"/>
      <c r="B10" s="79"/>
      <c r="C10" s="80"/>
      <c r="D10" s="85" t="s">
        <v>43</v>
      </c>
      <c r="E10" s="86">
        <v>42033</v>
      </c>
      <c r="F10" s="87" t="s">
        <v>44</v>
      </c>
      <c r="G10" s="88"/>
      <c r="H10" s="89">
        <v>9652.0499999999993</v>
      </c>
      <c r="I10" s="95"/>
      <c r="L10" s="81"/>
    </row>
    <row r="11" spans="1:12">
      <c r="A11" s="78"/>
      <c r="B11" s="79"/>
      <c r="C11" s="80"/>
      <c r="D11" s="90" t="s">
        <v>45</v>
      </c>
      <c r="E11" s="86">
        <v>42035</v>
      </c>
      <c r="F11" s="87" t="s">
        <v>44</v>
      </c>
      <c r="G11" s="91"/>
      <c r="H11" s="89">
        <v>2636.9</v>
      </c>
      <c r="I11" s="95"/>
      <c r="L11" s="81"/>
    </row>
    <row r="12" spans="1:12">
      <c r="A12" s="78"/>
      <c r="B12" s="79"/>
      <c r="C12" s="80"/>
      <c r="D12" s="92"/>
      <c r="E12" s="93"/>
      <c r="F12" s="92"/>
      <c r="G12" s="91"/>
      <c r="H12" s="94"/>
      <c r="I12" s="95"/>
      <c r="L12" s="81"/>
    </row>
    <row r="13" spans="1:12">
      <c r="A13" s="78"/>
      <c r="B13" s="79"/>
      <c r="C13" s="80"/>
      <c r="E13" s="96"/>
      <c r="G13" s="82"/>
      <c r="H13" s="83"/>
      <c r="L13" s="81"/>
    </row>
    <row r="14" spans="1:12">
      <c r="A14" s="78"/>
      <c r="B14" s="79"/>
      <c r="C14" s="80"/>
      <c r="L14" s="81"/>
    </row>
    <row r="15" spans="1:12">
      <c r="A15" s="78"/>
      <c r="B15" s="79"/>
      <c r="C15" s="80"/>
      <c r="E15" s="96"/>
      <c r="G15" s="82"/>
      <c r="H15" s="83"/>
      <c r="L15" s="81"/>
    </row>
    <row r="16" spans="1:12">
      <c r="A16" s="78"/>
      <c r="B16" s="79"/>
      <c r="C16" s="80"/>
      <c r="E16" s="96"/>
      <c r="G16" s="82"/>
      <c r="H16" s="97"/>
      <c r="L16" s="81"/>
    </row>
    <row r="17" spans="1:12">
      <c r="A17" s="98"/>
      <c r="D17" s="99"/>
      <c r="E17" s="99"/>
      <c r="F17" s="100"/>
      <c r="H17" s="99"/>
      <c r="I17" s="101"/>
    </row>
    <row r="18" spans="1:12">
      <c r="A18" s="102" t="s">
        <v>17</v>
      </c>
      <c r="B18" s="103" t="s">
        <v>18</v>
      </c>
      <c r="C18" s="104">
        <f>SUM(H20:H31)</f>
        <v>11945.640000000001</v>
      </c>
      <c r="D18" s="99"/>
      <c r="E18" s="99"/>
      <c r="F18" s="105"/>
      <c r="H18" s="81"/>
      <c r="I18" s="101"/>
    </row>
    <row r="19" spans="1:12">
      <c r="A19" s="102"/>
      <c r="B19" s="103"/>
      <c r="C19" s="104"/>
      <c r="D19" s="81"/>
      <c r="E19" s="81"/>
      <c r="F19" s="106"/>
      <c r="G19" s="82"/>
      <c r="H19" s="81"/>
      <c r="I19" s="107"/>
    </row>
    <row r="20" spans="1:12">
      <c r="D20" s="108" t="s">
        <v>19</v>
      </c>
      <c r="E20" s="109">
        <v>41195</v>
      </c>
      <c r="F20" s="110" t="s">
        <v>20</v>
      </c>
      <c r="G20" s="91"/>
      <c r="H20" s="111">
        <v>-15988.36</v>
      </c>
      <c r="I20" s="112" t="s">
        <v>21</v>
      </c>
      <c r="J20" s="83"/>
    </row>
    <row r="21" spans="1:12">
      <c r="D21" s="108" t="s">
        <v>22</v>
      </c>
      <c r="E21" s="109">
        <v>41421</v>
      </c>
      <c r="F21" s="108" t="s">
        <v>23</v>
      </c>
      <c r="G21" s="91"/>
      <c r="H21" s="111">
        <f>14185-78.56+157.12</f>
        <v>14263.560000000001</v>
      </c>
      <c r="I21" s="113" t="s">
        <v>24</v>
      </c>
    </row>
    <row r="22" spans="1:12">
      <c r="D22" s="108" t="s">
        <v>25</v>
      </c>
      <c r="E22" s="109">
        <v>41421</v>
      </c>
      <c r="F22" s="108" t="s">
        <v>26</v>
      </c>
      <c r="G22" s="91"/>
      <c r="H22" s="111">
        <v>11810</v>
      </c>
      <c r="I22" s="113" t="s">
        <v>24</v>
      </c>
      <c r="J22" s="84"/>
    </row>
    <row r="23" spans="1:12">
      <c r="D23" s="108" t="s">
        <v>27</v>
      </c>
      <c r="E23" s="109">
        <v>41455</v>
      </c>
      <c r="F23" s="108" t="s">
        <v>28</v>
      </c>
      <c r="G23" s="91"/>
      <c r="H23" s="111">
        <v>-4000</v>
      </c>
      <c r="I23" s="112" t="s">
        <v>21</v>
      </c>
    </row>
    <row r="24" spans="1:12">
      <c r="D24" s="108" t="s">
        <v>29</v>
      </c>
      <c r="E24" s="109">
        <v>41578</v>
      </c>
      <c r="F24" s="108" t="s">
        <v>30</v>
      </c>
      <c r="G24" s="91"/>
      <c r="H24" s="111">
        <f>+-18852.32+7518.39</f>
        <v>-11333.93</v>
      </c>
      <c r="I24" s="113" t="s">
        <v>31</v>
      </c>
      <c r="J24" s="68" t="s">
        <v>32</v>
      </c>
      <c r="L24" s="68" t="s">
        <v>33</v>
      </c>
    </row>
    <row r="25" spans="1:12">
      <c r="D25" s="108" t="s">
        <v>34</v>
      </c>
      <c r="E25" s="109">
        <v>41973</v>
      </c>
      <c r="F25" s="108" t="s">
        <v>35</v>
      </c>
      <c r="G25" s="91"/>
      <c r="H25" s="111">
        <v>-10284.52</v>
      </c>
      <c r="I25" s="108" t="s">
        <v>36</v>
      </c>
    </row>
    <row r="26" spans="1:12">
      <c r="C26" s="85">
        <v>275</v>
      </c>
      <c r="D26" s="87" t="s">
        <v>46</v>
      </c>
      <c r="E26" s="86">
        <v>42009</v>
      </c>
      <c r="F26" s="87" t="s">
        <v>47</v>
      </c>
      <c r="G26" s="91"/>
      <c r="H26" s="89">
        <v>10131.85</v>
      </c>
      <c r="I26" s="108"/>
    </row>
    <row r="27" spans="1:12">
      <c r="C27" s="85">
        <v>634</v>
      </c>
      <c r="D27" s="87" t="s">
        <v>42</v>
      </c>
      <c r="E27" s="86">
        <v>42013</v>
      </c>
      <c r="F27" s="87" t="s">
        <v>48</v>
      </c>
      <c r="G27" s="91"/>
      <c r="H27" s="89">
        <v>8662</v>
      </c>
      <c r="I27" s="108"/>
    </row>
    <row r="28" spans="1:12">
      <c r="C28" s="85">
        <v>303</v>
      </c>
      <c r="D28" s="87" t="s">
        <v>46</v>
      </c>
      <c r="E28" s="86">
        <v>42031</v>
      </c>
      <c r="F28" s="87" t="s">
        <v>49</v>
      </c>
      <c r="G28" s="91"/>
      <c r="H28" s="89">
        <v>8685.0400000000009</v>
      </c>
      <c r="I28" s="108"/>
    </row>
    <row r="29" spans="1:12">
      <c r="D29" s="108"/>
      <c r="E29" s="109"/>
      <c r="F29" s="108"/>
      <c r="G29" s="91"/>
      <c r="H29" s="111"/>
      <c r="I29" s="108"/>
    </row>
    <row r="30" spans="1:12">
      <c r="D30" s="108"/>
      <c r="E30" s="109"/>
      <c r="F30" s="108"/>
      <c r="G30" s="91"/>
      <c r="H30" s="111"/>
      <c r="I30" s="108"/>
    </row>
    <row r="31" spans="1:12">
      <c r="D31" s="114"/>
      <c r="E31" s="115"/>
      <c r="F31" s="114"/>
      <c r="G31" s="91"/>
      <c r="H31" s="97"/>
      <c r="I31" s="107"/>
    </row>
    <row r="32" spans="1:12">
      <c r="E32" s="96"/>
      <c r="G32" s="91"/>
      <c r="H32" s="83"/>
      <c r="I32" s="107"/>
    </row>
    <row r="33" spans="2:9">
      <c r="I33" s="114"/>
    </row>
    <row r="34" spans="2:9">
      <c r="B34" s="103" t="s">
        <v>37</v>
      </c>
      <c r="C34" s="116">
        <f>SUM(C8:C18)</f>
        <v>24234.59</v>
      </c>
      <c r="H34" s="84"/>
      <c r="I34" s="114"/>
    </row>
    <row r="35" spans="2:9">
      <c r="B35" s="103" t="s">
        <v>38</v>
      </c>
      <c r="C35" s="117">
        <v>24234.580000000013</v>
      </c>
      <c r="I35" s="114"/>
    </row>
    <row r="36" spans="2:9">
      <c r="B36" s="103" t="s">
        <v>39</v>
      </c>
      <c r="C36" s="116">
        <f>+C34-C35</f>
        <v>9.9999999874853529E-3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M38"/>
  <sheetViews>
    <sheetView workbookViewId="0">
      <selection activeCell="A3" sqref="A3:G3"/>
    </sheetView>
  </sheetViews>
  <sheetFormatPr baseColWidth="10" defaultRowHeight="12"/>
  <cols>
    <col min="1" max="1" width="8.7109375" style="68" customWidth="1"/>
    <col min="2" max="2" width="21.7109375" style="68" bestFit="1" customWidth="1"/>
    <col min="3" max="4" width="10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61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SUM(I10:I16)</f>
        <v>32944.35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80"/>
      <c r="E9" s="81"/>
      <c r="F9" s="81"/>
      <c r="G9" s="81"/>
      <c r="H9" s="82"/>
      <c r="M9" s="81"/>
    </row>
    <row r="10" spans="1:13">
      <c r="A10" s="78"/>
      <c r="B10" s="79"/>
      <c r="C10" s="79"/>
      <c r="D10" s="120">
        <v>342</v>
      </c>
      <c r="E10" s="121" t="s">
        <v>42</v>
      </c>
      <c r="F10" s="122">
        <v>42062</v>
      </c>
      <c r="G10" s="121" t="s">
        <v>50</v>
      </c>
      <c r="H10" s="91"/>
      <c r="I10" s="89">
        <v>796.92</v>
      </c>
      <c r="J10" s="95"/>
      <c r="M10" s="81"/>
    </row>
    <row r="11" spans="1:13">
      <c r="A11" s="78"/>
      <c r="B11" s="79"/>
      <c r="C11" s="79"/>
      <c r="D11" s="120">
        <v>344</v>
      </c>
      <c r="E11" s="121" t="s">
        <v>42</v>
      </c>
      <c r="F11" s="122">
        <v>42062</v>
      </c>
      <c r="G11" s="121" t="s">
        <v>44</v>
      </c>
      <c r="H11" s="91"/>
      <c r="I11" s="89">
        <v>2408</v>
      </c>
      <c r="M11" s="81"/>
    </row>
    <row r="12" spans="1:13">
      <c r="A12" s="78"/>
      <c r="B12" s="79"/>
      <c r="C12" s="79"/>
      <c r="D12" s="120">
        <v>347</v>
      </c>
      <c r="E12" s="121" t="s">
        <v>42</v>
      </c>
      <c r="F12" s="122">
        <v>42063</v>
      </c>
      <c r="G12" s="121" t="s">
        <v>51</v>
      </c>
      <c r="H12" s="91"/>
      <c r="I12" s="89">
        <v>19000</v>
      </c>
      <c r="M12" s="81"/>
    </row>
    <row r="13" spans="1:13">
      <c r="A13" s="78"/>
      <c r="B13" s="79"/>
      <c r="C13" s="79"/>
      <c r="D13" s="120">
        <v>347</v>
      </c>
      <c r="E13" s="121" t="s">
        <v>42</v>
      </c>
      <c r="F13" s="122">
        <v>42063</v>
      </c>
      <c r="G13" s="121" t="s">
        <v>51</v>
      </c>
      <c r="H13" s="91"/>
      <c r="I13" s="89">
        <v>2418.09</v>
      </c>
      <c r="M13" s="81"/>
    </row>
    <row r="14" spans="1:13">
      <c r="A14" s="78"/>
      <c r="B14" s="79"/>
      <c r="C14" s="79"/>
      <c r="D14" s="120">
        <v>347</v>
      </c>
      <c r="E14" s="121" t="s">
        <v>42</v>
      </c>
      <c r="F14" s="122">
        <v>42063</v>
      </c>
      <c r="G14" s="121" t="s">
        <v>51</v>
      </c>
      <c r="H14" s="91"/>
      <c r="I14" s="89">
        <v>1209</v>
      </c>
      <c r="M14" s="81"/>
    </row>
    <row r="15" spans="1:13">
      <c r="A15" s="78"/>
      <c r="B15" s="79"/>
      <c r="C15" s="79"/>
      <c r="D15" s="120">
        <v>347</v>
      </c>
      <c r="E15" s="121" t="s">
        <v>42</v>
      </c>
      <c r="F15" s="122">
        <v>42063</v>
      </c>
      <c r="G15" s="121" t="s">
        <v>51</v>
      </c>
      <c r="H15" s="91"/>
      <c r="I15" s="89">
        <v>3407.33</v>
      </c>
      <c r="M15" s="81"/>
    </row>
    <row r="16" spans="1:13">
      <c r="A16" s="78"/>
      <c r="B16" s="79"/>
      <c r="C16" s="79"/>
      <c r="D16" s="120">
        <v>392</v>
      </c>
      <c r="E16" s="121" t="s">
        <v>42</v>
      </c>
      <c r="F16" s="122">
        <v>42063</v>
      </c>
      <c r="G16" s="121" t="s">
        <v>52</v>
      </c>
      <c r="H16" s="88"/>
      <c r="I16" s="89">
        <v>3705.01</v>
      </c>
      <c r="M16" s="81"/>
    </row>
    <row r="17" spans="1:13">
      <c r="A17" s="78"/>
      <c r="B17" s="79"/>
      <c r="C17" s="79"/>
      <c r="D17" s="80"/>
      <c r="F17" s="96"/>
      <c r="H17" s="82"/>
      <c r="I17" s="83"/>
      <c r="M17" s="81"/>
    </row>
    <row r="18" spans="1:13">
      <c r="A18" s="78"/>
      <c r="B18" s="79"/>
      <c r="C18" s="79"/>
      <c r="D18" s="80"/>
      <c r="F18" s="96"/>
      <c r="H18" s="82"/>
      <c r="I18" s="97"/>
      <c r="M18" s="81"/>
    </row>
    <row r="19" spans="1:13">
      <c r="A19" s="98"/>
      <c r="E19" s="99"/>
      <c r="F19" s="99"/>
      <c r="G19" s="100"/>
      <c r="I19" s="99"/>
      <c r="J19" s="101"/>
    </row>
    <row r="20" spans="1:13">
      <c r="A20" s="102" t="s">
        <v>17</v>
      </c>
      <c r="B20" s="103" t="s">
        <v>18</v>
      </c>
      <c r="C20" s="104">
        <f>SUM(I22:I33)</f>
        <v>11945.640000000001</v>
      </c>
      <c r="E20" s="99"/>
      <c r="F20" s="99"/>
      <c r="G20" s="105"/>
      <c r="I20" s="81"/>
      <c r="J20" s="101"/>
    </row>
    <row r="21" spans="1:13">
      <c r="A21" s="102"/>
      <c r="B21" s="103"/>
      <c r="C21" s="103"/>
      <c r="D21" s="104"/>
      <c r="E21" s="81"/>
      <c r="F21" s="81"/>
      <c r="G21" s="106"/>
      <c r="H21" s="82"/>
      <c r="I21" s="81"/>
      <c r="J21" s="107"/>
    </row>
    <row r="22" spans="1:13">
      <c r="E22" s="108" t="s">
        <v>19</v>
      </c>
      <c r="F22" s="109">
        <v>41195</v>
      </c>
      <c r="G22" s="110" t="s">
        <v>20</v>
      </c>
      <c r="H22" s="91"/>
      <c r="I22" s="111">
        <v>-15988.36</v>
      </c>
      <c r="J22" s="112" t="s">
        <v>21</v>
      </c>
      <c r="K22" s="83"/>
    </row>
    <row r="23" spans="1:13">
      <c r="E23" s="108" t="s">
        <v>22</v>
      </c>
      <c r="F23" s="109">
        <v>41421</v>
      </c>
      <c r="G23" s="108" t="s">
        <v>23</v>
      </c>
      <c r="H23" s="91"/>
      <c r="I23" s="111">
        <f>14185-78.56+157.12</f>
        <v>14263.560000000001</v>
      </c>
      <c r="J23" s="113" t="s">
        <v>24</v>
      </c>
    </row>
    <row r="24" spans="1:13">
      <c r="E24" s="108" t="s">
        <v>25</v>
      </c>
      <c r="F24" s="109">
        <v>41421</v>
      </c>
      <c r="G24" s="108" t="s">
        <v>26</v>
      </c>
      <c r="H24" s="91"/>
      <c r="I24" s="111">
        <v>11810</v>
      </c>
      <c r="J24" s="113" t="s">
        <v>24</v>
      </c>
      <c r="K24" s="84"/>
    </row>
    <row r="25" spans="1:13">
      <c r="E25" s="108" t="s">
        <v>27</v>
      </c>
      <c r="F25" s="109">
        <v>41455</v>
      </c>
      <c r="G25" s="108" t="s">
        <v>28</v>
      </c>
      <c r="H25" s="91"/>
      <c r="I25" s="111">
        <v>-4000</v>
      </c>
      <c r="J25" s="112" t="s">
        <v>21</v>
      </c>
    </row>
    <row r="26" spans="1:13">
      <c r="E26" s="108" t="s">
        <v>29</v>
      </c>
      <c r="F26" s="109">
        <v>41578</v>
      </c>
      <c r="G26" s="108" t="s">
        <v>30</v>
      </c>
      <c r="H26" s="91"/>
      <c r="I26" s="111">
        <f>+-18852.32+7518.39</f>
        <v>-11333.93</v>
      </c>
      <c r="J26" s="113" t="s">
        <v>31</v>
      </c>
      <c r="K26" s="68" t="s">
        <v>32</v>
      </c>
      <c r="M26" s="68" t="s">
        <v>33</v>
      </c>
    </row>
    <row r="27" spans="1:13">
      <c r="E27" s="108" t="s">
        <v>34</v>
      </c>
      <c r="F27" s="109">
        <v>41973</v>
      </c>
      <c r="G27" s="108" t="s">
        <v>35</v>
      </c>
      <c r="H27" s="91"/>
      <c r="I27" s="111">
        <v>-10284.52</v>
      </c>
      <c r="J27" s="108" t="s">
        <v>36</v>
      </c>
    </row>
    <row r="28" spans="1:13">
      <c r="D28" s="85">
        <v>275</v>
      </c>
      <c r="E28" s="87" t="s">
        <v>46</v>
      </c>
      <c r="F28" s="86">
        <v>42009</v>
      </c>
      <c r="G28" s="87" t="s">
        <v>47</v>
      </c>
      <c r="H28" s="91"/>
      <c r="I28" s="89">
        <v>10131.85</v>
      </c>
      <c r="J28" s="108"/>
    </row>
    <row r="29" spans="1:13">
      <c r="D29" s="85">
        <v>634</v>
      </c>
      <c r="E29" s="87" t="s">
        <v>42</v>
      </c>
      <c r="F29" s="86">
        <v>42013</v>
      </c>
      <c r="G29" s="87" t="s">
        <v>48</v>
      </c>
      <c r="H29" s="91"/>
      <c r="I29" s="89">
        <v>8662</v>
      </c>
      <c r="J29" s="108"/>
    </row>
    <row r="30" spans="1:13">
      <c r="D30" s="85">
        <v>303</v>
      </c>
      <c r="E30" s="87" t="s">
        <v>46</v>
      </c>
      <c r="F30" s="86">
        <v>42031</v>
      </c>
      <c r="G30" s="87" t="s">
        <v>49</v>
      </c>
      <c r="H30" s="91"/>
      <c r="I30" s="89">
        <v>8685.0400000000009</v>
      </c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08"/>
      <c r="F32" s="109"/>
      <c r="G32" s="108"/>
      <c r="H32" s="91"/>
      <c r="I32" s="111"/>
      <c r="J32" s="108"/>
    </row>
    <row r="33" spans="2:10">
      <c r="E33" s="114"/>
      <c r="F33" s="115"/>
      <c r="G33" s="114"/>
      <c r="H33" s="91"/>
      <c r="I33" s="97"/>
      <c r="J33" s="107"/>
    </row>
    <row r="34" spans="2:10">
      <c r="F34" s="96"/>
      <c r="H34" s="91"/>
      <c r="I34" s="83"/>
      <c r="J34" s="107"/>
    </row>
    <row r="35" spans="2:10">
      <c r="J35" s="114"/>
    </row>
    <row r="36" spans="2:10">
      <c r="B36" s="103" t="s">
        <v>37</v>
      </c>
      <c r="C36" s="116">
        <f>+SUM(C8:C20)</f>
        <v>44889.99</v>
      </c>
      <c r="I36" s="84"/>
      <c r="J36" s="114"/>
    </row>
    <row r="37" spans="2:10">
      <c r="B37" s="103" t="s">
        <v>38</v>
      </c>
      <c r="C37" s="117">
        <v>44889.98000000001</v>
      </c>
      <c r="J37" s="114"/>
    </row>
    <row r="38" spans="2:10">
      <c r="B38" s="103" t="s">
        <v>39</v>
      </c>
      <c r="C38" s="116">
        <f>+C36-C37</f>
        <v>9.9999999874853529E-3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M37"/>
  <sheetViews>
    <sheetView workbookViewId="0">
      <selection activeCell="A3" sqref="A3:G3"/>
    </sheetView>
  </sheetViews>
  <sheetFormatPr baseColWidth="10" defaultRowHeight="12"/>
  <cols>
    <col min="1" max="1" width="8.7109375" style="68" customWidth="1"/>
    <col min="2" max="2" width="21.7109375" style="68" bestFit="1" customWidth="1"/>
    <col min="3" max="4" width="10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62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+SUM(I9:I13)</f>
        <v>28323.75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123">
        <v>398</v>
      </c>
      <c r="E9" s="124" t="s">
        <v>42</v>
      </c>
      <c r="F9" s="125">
        <v>42093</v>
      </c>
      <c r="G9" s="124" t="s">
        <v>51</v>
      </c>
      <c r="H9" s="82"/>
      <c r="I9" s="126">
        <v>7500</v>
      </c>
      <c r="M9" s="81"/>
    </row>
    <row r="10" spans="1:13">
      <c r="A10" s="78"/>
      <c r="B10" s="79"/>
      <c r="C10" s="79"/>
      <c r="D10" s="123">
        <v>398</v>
      </c>
      <c r="E10" s="124" t="s">
        <v>42</v>
      </c>
      <c r="F10" s="125">
        <v>42093</v>
      </c>
      <c r="G10" s="124" t="s">
        <v>51</v>
      </c>
      <c r="H10" s="82"/>
      <c r="I10" s="126">
        <v>10000</v>
      </c>
      <c r="M10" s="81"/>
    </row>
    <row r="11" spans="1:13">
      <c r="A11" s="78"/>
      <c r="B11" s="79"/>
      <c r="C11" s="79"/>
      <c r="D11" s="123">
        <v>413</v>
      </c>
      <c r="E11" s="124" t="s">
        <v>42</v>
      </c>
      <c r="F11" s="125">
        <v>42094</v>
      </c>
      <c r="G11" s="124" t="s">
        <v>51</v>
      </c>
      <c r="H11" s="82"/>
      <c r="I11" s="126">
        <v>7500</v>
      </c>
      <c r="M11" s="81"/>
    </row>
    <row r="12" spans="1:13">
      <c r="A12" s="78"/>
      <c r="B12" s="79"/>
      <c r="C12" s="79"/>
      <c r="D12" s="123">
        <v>413</v>
      </c>
      <c r="E12" s="124" t="s">
        <v>42</v>
      </c>
      <c r="F12" s="125">
        <v>42094</v>
      </c>
      <c r="G12" s="124" t="s">
        <v>51</v>
      </c>
      <c r="H12" s="82"/>
      <c r="I12" s="126">
        <v>1976.98</v>
      </c>
      <c r="M12" s="81"/>
    </row>
    <row r="13" spans="1:13">
      <c r="A13" s="78"/>
      <c r="B13" s="79"/>
      <c r="C13" s="79"/>
      <c r="D13" s="123">
        <v>413</v>
      </c>
      <c r="E13" s="124" t="s">
        <v>42</v>
      </c>
      <c r="F13" s="125">
        <v>42094</v>
      </c>
      <c r="G13" s="124" t="s">
        <v>51</v>
      </c>
      <c r="H13" s="82"/>
      <c r="I13" s="126">
        <v>1346.77</v>
      </c>
      <c r="M13" s="81"/>
    </row>
    <row r="14" spans="1:13">
      <c r="A14" s="78"/>
      <c r="B14" s="79"/>
      <c r="C14" s="79"/>
      <c r="D14" s="80"/>
      <c r="E14" s="81"/>
      <c r="F14" s="81"/>
      <c r="G14" s="81"/>
      <c r="H14" s="82"/>
      <c r="M14" s="81"/>
    </row>
    <row r="15" spans="1:13">
      <c r="A15" s="78"/>
      <c r="B15" s="79"/>
      <c r="C15" s="79"/>
      <c r="D15" s="80"/>
      <c r="E15" s="81"/>
      <c r="F15" s="81"/>
      <c r="G15" s="81"/>
      <c r="H15" s="82"/>
      <c r="M15" s="81"/>
    </row>
    <row r="16" spans="1:13">
      <c r="A16" s="78"/>
      <c r="B16" s="79"/>
      <c r="C16" s="79"/>
      <c r="D16" s="80"/>
      <c r="F16" s="96"/>
      <c r="H16" s="82"/>
      <c r="I16" s="83"/>
      <c r="M16" s="81"/>
    </row>
    <row r="17" spans="1:13">
      <c r="A17" s="78"/>
      <c r="B17" s="79"/>
      <c r="C17" s="79"/>
      <c r="D17" s="80"/>
      <c r="F17" s="96"/>
      <c r="H17" s="82"/>
      <c r="I17" s="97"/>
      <c r="M17" s="81"/>
    </row>
    <row r="18" spans="1:13">
      <c r="A18" s="98"/>
      <c r="E18" s="99"/>
      <c r="F18" s="99"/>
      <c r="G18" s="100"/>
      <c r="I18" s="99"/>
      <c r="J18" s="101"/>
    </row>
    <row r="19" spans="1:13">
      <c r="A19" s="102" t="s">
        <v>17</v>
      </c>
      <c r="B19" s="103" t="s">
        <v>18</v>
      </c>
      <c r="C19" s="104">
        <f>SUM(I21:I32)</f>
        <v>11945.640000000001</v>
      </c>
      <c r="E19" s="99"/>
      <c r="F19" s="99"/>
      <c r="G19" s="105"/>
      <c r="I19" s="81"/>
      <c r="J19" s="101"/>
    </row>
    <row r="20" spans="1:13">
      <c r="A20" s="102"/>
      <c r="B20" s="103"/>
      <c r="C20" s="103"/>
      <c r="D20" s="104"/>
      <c r="E20" s="81"/>
      <c r="F20" s="81"/>
      <c r="G20" s="106"/>
      <c r="H20" s="82"/>
      <c r="I20" s="81"/>
      <c r="J20" s="107"/>
    </row>
    <row r="21" spans="1:13">
      <c r="E21" s="108" t="s">
        <v>19</v>
      </c>
      <c r="F21" s="109">
        <v>41195</v>
      </c>
      <c r="G21" s="110" t="s">
        <v>20</v>
      </c>
      <c r="H21" s="91"/>
      <c r="I21" s="111">
        <v>-15988.36</v>
      </c>
      <c r="J21" s="112" t="s">
        <v>21</v>
      </c>
      <c r="K21" s="83"/>
    </row>
    <row r="22" spans="1:13">
      <c r="E22" s="108" t="s">
        <v>22</v>
      </c>
      <c r="F22" s="109">
        <v>41421</v>
      </c>
      <c r="G22" s="108" t="s">
        <v>23</v>
      </c>
      <c r="H22" s="91"/>
      <c r="I22" s="111">
        <f>14185-78.56+157.12</f>
        <v>14263.560000000001</v>
      </c>
      <c r="J22" s="113" t="s">
        <v>24</v>
      </c>
    </row>
    <row r="23" spans="1:13">
      <c r="E23" s="108" t="s">
        <v>25</v>
      </c>
      <c r="F23" s="109">
        <v>41421</v>
      </c>
      <c r="G23" s="108" t="s">
        <v>26</v>
      </c>
      <c r="H23" s="91"/>
      <c r="I23" s="111">
        <v>11810</v>
      </c>
      <c r="J23" s="113" t="s">
        <v>24</v>
      </c>
      <c r="K23" s="84"/>
    </row>
    <row r="24" spans="1:13">
      <c r="E24" s="108" t="s">
        <v>27</v>
      </c>
      <c r="F24" s="109">
        <v>41455</v>
      </c>
      <c r="G24" s="108" t="s">
        <v>28</v>
      </c>
      <c r="H24" s="91"/>
      <c r="I24" s="111">
        <v>-4000</v>
      </c>
      <c r="J24" s="112" t="s">
        <v>21</v>
      </c>
    </row>
    <row r="25" spans="1:13">
      <c r="E25" s="108" t="s">
        <v>29</v>
      </c>
      <c r="F25" s="109">
        <v>41578</v>
      </c>
      <c r="G25" s="108" t="s">
        <v>30</v>
      </c>
      <c r="H25" s="91"/>
      <c r="I25" s="111">
        <f>+-18852.32+7518.39</f>
        <v>-11333.93</v>
      </c>
      <c r="J25" s="113" t="s">
        <v>31</v>
      </c>
      <c r="K25" s="68" t="s">
        <v>32</v>
      </c>
      <c r="M25" s="68" t="s">
        <v>33</v>
      </c>
    </row>
    <row r="26" spans="1:13">
      <c r="E26" s="108" t="s">
        <v>34</v>
      </c>
      <c r="F26" s="109">
        <v>41973</v>
      </c>
      <c r="G26" s="108" t="s">
        <v>35</v>
      </c>
      <c r="H26" s="91"/>
      <c r="I26" s="111">
        <v>-10284.52</v>
      </c>
      <c r="J26" s="108" t="s">
        <v>36</v>
      </c>
    </row>
    <row r="27" spans="1:13">
      <c r="D27" s="85">
        <v>275</v>
      </c>
      <c r="E27" s="87" t="s">
        <v>46</v>
      </c>
      <c r="F27" s="86">
        <v>42009</v>
      </c>
      <c r="G27" s="87" t="s">
        <v>47</v>
      </c>
      <c r="H27" s="91"/>
      <c r="I27" s="89">
        <v>10131.85</v>
      </c>
      <c r="J27" s="108"/>
    </row>
    <row r="28" spans="1:13">
      <c r="D28" s="85">
        <v>634</v>
      </c>
      <c r="E28" s="87" t="s">
        <v>42</v>
      </c>
      <c r="F28" s="86">
        <v>42013</v>
      </c>
      <c r="G28" s="87" t="s">
        <v>48</v>
      </c>
      <c r="H28" s="91"/>
      <c r="I28" s="89">
        <v>8662</v>
      </c>
      <c r="J28" s="108"/>
    </row>
    <row r="29" spans="1:13">
      <c r="D29" s="85">
        <v>303</v>
      </c>
      <c r="E29" s="87" t="s">
        <v>46</v>
      </c>
      <c r="F29" s="86">
        <v>42031</v>
      </c>
      <c r="G29" s="87" t="s">
        <v>49</v>
      </c>
      <c r="H29" s="91"/>
      <c r="I29" s="89">
        <v>8685.0400000000009</v>
      </c>
      <c r="J29" s="108"/>
    </row>
    <row r="30" spans="1:13">
      <c r="E30" s="108"/>
      <c r="F30" s="109"/>
      <c r="G30" s="108"/>
      <c r="H30" s="91"/>
      <c r="I30" s="111"/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14"/>
      <c r="F32" s="115"/>
      <c r="G32" s="114"/>
      <c r="H32" s="91"/>
      <c r="I32" s="97"/>
      <c r="J32" s="107"/>
    </row>
    <row r="33" spans="2:10">
      <c r="F33" s="96"/>
      <c r="H33" s="91"/>
      <c r="I33" s="83"/>
      <c r="J33" s="107"/>
    </row>
    <row r="34" spans="2:10">
      <c r="J34" s="114"/>
    </row>
    <row r="35" spans="2:10">
      <c r="B35" s="103" t="s">
        <v>37</v>
      </c>
      <c r="C35" s="116">
        <f>+SUM(C8:C19)</f>
        <v>40269.39</v>
      </c>
      <c r="I35" s="84"/>
      <c r="J35" s="114"/>
    </row>
    <row r="36" spans="2:10">
      <c r="B36" s="103" t="s">
        <v>38</v>
      </c>
      <c r="C36" s="117">
        <v>40269.479999999996</v>
      </c>
      <c r="J36" s="114"/>
    </row>
    <row r="37" spans="2:10">
      <c r="B37" s="103" t="s">
        <v>39</v>
      </c>
      <c r="C37" s="116">
        <f>+C35-C36</f>
        <v>-8.999999999650754E-2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C29" sqref="C29"/>
    </sheetView>
  </sheetViews>
  <sheetFormatPr baseColWidth="10" defaultRowHeight="12"/>
  <cols>
    <col min="1" max="1" width="8.7109375" style="68" customWidth="1"/>
    <col min="2" max="2" width="21.7109375" style="68" bestFit="1" customWidth="1"/>
    <col min="3" max="3" width="10" style="68" bestFit="1" customWidth="1"/>
    <col min="4" max="4" width="6.7109375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63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+SUM(I9:I13)</f>
        <v>9615.8100000000013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132"/>
      <c r="E9" s="133"/>
      <c r="F9" s="134"/>
      <c r="G9" s="133"/>
      <c r="H9" s="91"/>
      <c r="I9" s="135"/>
      <c r="M9" s="81"/>
    </row>
    <row r="10" spans="1:13">
      <c r="A10" s="78"/>
      <c r="B10" s="79"/>
      <c r="D10" s="136"/>
      <c r="E10" s="137" t="s">
        <v>55</v>
      </c>
      <c r="F10" s="138">
        <v>42123</v>
      </c>
      <c r="G10" s="137" t="s">
        <v>53</v>
      </c>
      <c r="H10" s="91" t="s">
        <v>40</v>
      </c>
      <c r="I10" s="139">
        <v>3606.85</v>
      </c>
      <c r="M10" s="81"/>
    </row>
    <row r="11" spans="1:13">
      <c r="A11" s="78"/>
      <c r="B11" s="79"/>
      <c r="D11" s="136"/>
      <c r="E11" s="137" t="s">
        <v>56</v>
      </c>
      <c r="F11" s="138">
        <v>42124</v>
      </c>
      <c r="G11" s="137" t="s">
        <v>54</v>
      </c>
      <c r="H11" s="91" t="s">
        <v>41</v>
      </c>
      <c r="I11" s="139">
        <v>3150</v>
      </c>
      <c r="M11" s="81"/>
    </row>
    <row r="12" spans="1:13">
      <c r="A12" s="78"/>
      <c r="B12" s="79"/>
      <c r="D12" s="136"/>
      <c r="E12" s="137" t="s">
        <v>56</v>
      </c>
      <c r="F12" s="138">
        <v>42124</v>
      </c>
      <c r="G12" s="137" t="s">
        <v>54</v>
      </c>
      <c r="H12" s="91" t="s">
        <v>41</v>
      </c>
      <c r="I12" s="139">
        <v>2858.96</v>
      </c>
      <c r="M12" s="81"/>
    </row>
    <row r="13" spans="1:13">
      <c r="A13" s="78"/>
      <c r="B13" s="79"/>
      <c r="C13" s="79"/>
      <c r="D13" s="132"/>
      <c r="E13" s="133"/>
      <c r="F13" s="134"/>
      <c r="G13" s="133"/>
      <c r="H13" s="91"/>
      <c r="I13" s="135"/>
      <c r="M13" s="81"/>
    </row>
    <row r="14" spans="1:13">
      <c r="A14" s="78"/>
      <c r="B14" s="79"/>
      <c r="C14" s="79"/>
      <c r="D14" s="80"/>
      <c r="E14" s="81"/>
      <c r="F14" s="81"/>
      <c r="G14" s="81"/>
      <c r="H14" s="82"/>
      <c r="M14" s="81"/>
    </row>
    <row r="15" spans="1:13">
      <c r="A15" s="78"/>
      <c r="B15" s="79"/>
      <c r="C15" s="79"/>
      <c r="D15" s="80"/>
      <c r="E15" s="81"/>
      <c r="F15" s="81"/>
      <c r="G15" s="81"/>
      <c r="H15" s="82"/>
      <c r="M15" s="81"/>
    </row>
    <row r="16" spans="1:13">
      <c r="A16" s="78"/>
      <c r="B16" s="79"/>
      <c r="C16" s="79"/>
      <c r="D16" s="80"/>
      <c r="F16" s="96"/>
      <c r="H16" s="82"/>
      <c r="I16" s="83"/>
      <c r="M16" s="81"/>
    </row>
    <row r="17" spans="1:13">
      <c r="A17" s="78"/>
      <c r="B17" s="79"/>
      <c r="C17" s="79"/>
      <c r="D17" s="80"/>
      <c r="F17" s="96"/>
      <c r="H17" s="82"/>
      <c r="I17" s="97"/>
      <c r="M17" s="81"/>
    </row>
    <row r="18" spans="1:13">
      <c r="A18" s="98"/>
      <c r="E18" s="99"/>
      <c r="F18" s="99"/>
      <c r="G18" s="100"/>
      <c r="I18" s="99"/>
      <c r="J18" s="101"/>
    </row>
    <row r="19" spans="1:13">
      <c r="A19" s="102" t="s">
        <v>17</v>
      </c>
      <c r="B19" s="103" t="s">
        <v>18</v>
      </c>
      <c r="C19" s="104">
        <f>SUM(I21:I32)</f>
        <v>11945.640000000001</v>
      </c>
      <c r="E19" s="99"/>
      <c r="F19" s="99"/>
      <c r="G19" s="105"/>
      <c r="I19" s="81"/>
      <c r="J19" s="101"/>
    </row>
    <row r="20" spans="1:13">
      <c r="A20" s="102"/>
      <c r="B20" s="103"/>
      <c r="C20" s="103"/>
      <c r="D20" s="104"/>
      <c r="E20" s="81"/>
      <c r="F20" s="81"/>
      <c r="G20" s="106"/>
      <c r="H20" s="82"/>
      <c r="I20" s="81"/>
      <c r="J20" s="107"/>
    </row>
    <row r="21" spans="1:13">
      <c r="E21" s="108" t="s">
        <v>19</v>
      </c>
      <c r="F21" s="109">
        <v>41195</v>
      </c>
      <c r="G21" s="110" t="s">
        <v>20</v>
      </c>
      <c r="H21" s="91"/>
      <c r="I21" s="111">
        <v>-15988.36</v>
      </c>
      <c r="J21" s="112" t="s">
        <v>21</v>
      </c>
      <c r="K21" s="83"/>
    </row>
    <row r="22" spans="1:13">
      <c r="E22" s="108" t="s">
        <v>22</v>
      </c>
      <c r="F22" s="109">
        <v>41421</v>
      </c>
      <c r="G22" s="108" t="s">
        <v>23</v>
      </c>
      <c r="H22" s="91"/>
      <c r="I22" s="111">
        <f>14185-78.56+157.12</f>
        <v>14263.560000000001</v>
      </c>
      <c r="J22" s="113" t="s">
        <v>24</v>
      </c>
    </row>
    <row r="23" spans="1:13">
      <c r="E23" s="108" t="s">
        <v>25</v>
      </c>
      <c r="F23" s="109">
        <v>41421</v>
      </c>
      <c r="G23" s="108" t="s">
        <v>26</v>
      </c>
      <c r="H23" s="91"/>
      <c r="I23" s="111">
        <v>11810</v>
      </c>
      <c r="J23" s="113" t="s">
        <v>24</v>
      </c>
      <c r="K23" s="84"/>
    </row>
    <row r="24" spans="1:13">
      <c r="E24" s="108" t="s">
        <v>27</v>
      </c>
      <c r="F24" s="109">
        <v>41455</v>
      </c>
      <c r="G24" s="108" t="s">
        <v>28</v>
      </c>
      <c r="H24" s="91"/>
      <c r="I24" s="111">
        <v>-4000</v>
      </c>
      <c r="J24" s="112" t="s">
        <v>21</v>
      </c>
    </row>
    <row r="25" spans="1:13">
      <c r="E25" s="108" t="s">
        <v>29</v>
      </c>
      <c r="F25" s="109">
        <v>41578</v>
      </c>
      <c r="G25" s="108" t="s">
        <v>30</v>
      </c>
      <c r="H25" s="91"/>
      <c r="I25" s="111">
        <f>+-18852.32+7518.39</f>
        <v>-11333.93</v>
      </c>
      <c r="J25" s="113" t="s">
        <v>31</v>
      </c>
      <c r="K25" s="68" t="s">
        <v>32</v>
      </c>
      <c r="M25" s="68" t="s">
        <v>33</v>
      </c>
    </row>
    <row r="26" spans="1:13">
      <c r="E26" s="108" t="s">
        <v>34</v>
      </c>
      <c r="F26" s="109">
        <v>41973</v>
      </c>
      <c r="G26" s="108" t="s">
        <v>35</v>
      </c>
      <c r="H26" s="91"/>
      <c r="I26" s="111">
        <v>-10284.52</v>
      </c>
      <c r="J26" s="108" t="s">
        <v>36</v>
      </c>
    </row>
    <row r="27" spans="1:13">
      <c r="D27" s="85"/>
      <c r="E27" s="87" t="s">
        <v>57</v>
      </c>
      <c r="F27" s="86">
        <v>42009</v>
      </c>
      <c r="G27" s="87" t="s">
        <v>47</v>
      </c>
      <c r="H27" s="91"/>
      <c r="I27" s="89">
        <v>10131.85</v>
      </c>
      <c r="J27" s="108"/>
    </row>
    <row r="28" spans="1:13">
      <c r="D28" s="85"/>
      <c r="E28" s="87" t="s">
        <v>58</v>
      </c>
      <c r="F28" s="86">
        <v>42013</v>
      </c>
      <c r="G28" s="87" t="s">
        <v>48</v>
      </c>
      <c r="H28" s="91"/>
      <c r="I28" s="89">
        <v>8662</v>
      </c>
      <c r="J28" s="108"/>
    </row>
    <row r="29" spans="1:13">
      <c r="D29" s="85"/>
      <c r="E29" s="87" t="s">
        <v>59</v>
      </c>
      <c r="F29" s="86">
        <v>42031</v>
      </c>
      <c r="G29" s="87" t="s">
        <v>49</v>
      </c>
      <c r="H29" s="91"/>
      <c r="I29" s="89">
        <v>8685.0400000000009</v>
      </c>
      <c r="J29" s="108"/>
    </row>
    <row r="30" spans="1:13">
      <c r="E30" s="108"/>
      <c r="F30" s="109"/>
      <c r="G30" s="108"/>
      <c r="H30" s="91"/>
      <c r="I30" s="111"/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14"/>
      <c r="F32" s="115"/>
      <c r="G32" s="114"/>
      <c r="H32" s="91"/>
      <c r="I32" s="97"/>
      <c r="J32" s="107"/>
    </row>
    <row r="33" spans="2:10">
      <c r="F33" s="96"/>
      <c r="H33" s="91"/>
      <c r="I33" s="83"/>
      <c r="J33" s="107"/>
    </row>
    <row r="34" spans="2:10">
      <c r="J34" s="114"/>
    </row>
    <row r="35" spans="2:10">
      <c r="B35" s="103" t="s">
        <v>37</v>
      </c>
      <c r="C35" s="116">
        <f>+SUM(C8:C19)</f>
        <v>21561.450000000004</v>
      </c>
      <c r="I35" s="84"/>
      <c r="J35" s="114"/>
    </row>
    <row r="36" spans="2:10">
      <c r="B36" s="103" t="s">
        <v>38</v>
      </c>
      <c r="C36" s="117">
        <v>21561.540000000037</v>
      </c>
      <c r="J36" s="114"/>
    </row>
    <row r="37" spans="2:10">
      <c r="B37" s="103" t="s">
        <v>39</v>
      </c>
      <c r="C37" s="116">
        <f>+C35-C36</f>
        <v>-9.0000000032887328E-2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A3" sqref="A3:G3"/>
    </sheetView>
  </sheetViews>
  <sheetFormatPr baseColWidth="10" defaultRowHeight="12"/>
  <cols>
    <col min="1" max="1" width="7.5703125" style="68" bestFit="1" customWidth="1"/>
    <col min="2" max="2" width="21.7109375" style="68" bestFit="1" customWidth="1"/>
    <col min="3" max="3" width="10" style="68" bestFit="1" customWidth="1"/>
    <col min="4" max="4" width="6.7109375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70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+SUM(I9:I13)</f>
        <v>8551.5499999999993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132"/>
      <c r="E9" s="133"/>
      <c r="F9" s="134"/>
      <c r="G9" s="133"/>
      <c r="H9" s="91"/>
      <c r="I9" s="135"/>
      <c r="M9" s="81"/>
    </row>
    <row r="10" spans="1:13">
      <c r="A10" s="78"/>
      <c r="B10" s="79"/>
      <c r="D10" s="136"/>
      <c r="E10" s="140" t="s">
        <v>64</v>
      </c>
      <c r="F10" s="141">
        <v>42152</v>
      </c>
      <c r="G10" s="142" t="s">
        <v>54</v>
      </c>
      <c r="H10" s="91" t="s">
        <v>40</v>
      </c>
      <c r="I10" s="143">
        <v>3578.22</v>
      </c>
      <c r="M10" s="81"/>
    </row>
    <row r="11" spans="1:13">
      <c r="A11" s="78"/>
      <c r="B11" s="79"/>
      <c r="D11" s="136"/>
      <c r="E11" s="140" t="s">
        <v>65</v>
      </c>
      <c r="F11" s="141">
        <v>42153</v>
      </c>
      <c r="G11" s="142" t="s">
        <v>66</v>
      </c>
      <c r="H11" s="91" t="s">
        <v>41</v>
      </c>
      <c r="I11" s="143">
        <v>3298.84</v>
      </c>
      <c r="M11" s="81"/>
    </row>
    <row r="12" spans="1:13">
      <c r="A12" s="78"/>
      <c r="B12" s="79"/>
      <c r="D12" s="136"/>
      <c r="E12" s="136" t="s">
        <v>69</v>
      </c>
      <c r="F12" s="138">
        <v>42154</v>
      </c>
      <c r="G12" s="137"/>
      <c r="H12" s="91" t="s">
        <v>41</v>
      </c>
      <c r="I12" s="139">
        <v>1674.49</v>
      </c>
      <c r="M12" s="81"/>
    </row>
    <row r="13" spans="1:13">
      <c r="A13" s="78"/>
      <c r="B13" s="79"/>
      <c r="C13" s="79"/>
      <c r="D13" s="132"/>
      <c r="E13" s="133"/>
      <c r="F13" s="134"/>
      <c r="G13" s="133"/>
      <c r="H13" s="91"/>
      <c r="I13" s="135"/>
      <c r="M13" s="81"/>
    </row>
    <row r="14" spans="1:13">
      <c r="A14" s="78"/>
      <c r="B14" s="79"/>
      <c r="C14" s="79"/>
      <c r="D14" s="80"/>
      <c r="E14" s="81"/>
      <c r="F14" s="81"/>
      <c r="G14" s="81"/>
      <c r="H14" s="82"/>
      <c r="M14" s="81"/>
    </row>
    <row r="15" spans="1:13">
      <c r="A15" s="78"/>
      <c r="B15" s="79"/>
      <c r="C15" s="79"/>
      <c r="D15" s="80"/>
      <c r="E15" s="81"/>
      <c r="F15" s="81"/>
      <c r="G15" s="81"/>
      <c r="H15" s="82"/>
      <c r="M15" s="81"/>
    </row>
    <row r="16" spans="1:13">
      <c r="A16" s="78"/>
      <c r="B16" s="79"/>
      <c r="C16" s="79"/>
      <c r="D16" s="80"/>
      <c r="F16" s="96"/>
      <c r="H16" s="82"/>
      <c r="I16" s="83"/>
      <c r="M16" s="81"/>
    </row>
    <row r="17" spans="1:13">
      <c r="A17" s="78"/>
      <c r="B17" s="79"/>
      <c r="C17" s="79"/>
      <c r="D17" s="80"/>
      <c r="F17" s="96"/>
      <c r="H17" s="82"/>
      <c r="I17" s="97"/>
      <c r="M17" s="81"/>
    </row>
    <row r="18" spans="1:13">
      <c r="A18" s="98"/>
      <c r="E18" s="99"/>
      <c r="F18" s="99"/>
      <c r="G18" s="100"/>
      <c r="I18" s="99"/>
      <c r="J18" s="101"/>
    </row>
    <row r="19" spans="1:13">
      <c r="A19" s="102" t="s">
        <v>17</v>
      </c>
      <c r="B19" s="103" t="s">
        <v>18</v>
      </c>
      <c r="C19" s="104">
        <f>SUM(I21:I32)</f>
        <v>25085.82</v>
      </c>
      <c r="E19" s="99"/>
      <c r="F19" s="99"/>
      <c r="G19" s="105"/>
      <c r="I19" s="81"/>
      <c r="J19" s="101"/>
    </row>
    <row r="20" spans="1:13">
      <c r="A20" s="102"/>
      <c r="B20" s="103"/>
      <c r="C20" s="103"/>
      <c r="D20" s="104"/>
      <c r="E20" s="81"/>
      <c r="F20" s="81"/>
      <c r="G20" s="106"/>
      <c r="H20" s="82"/>
      <c r="I20" s="81"/>
      <c r="J20" s="107"/>
    </row>
    <row r="21" spans="1:13">
      <c r="E21" s="108" t="s">
        <v>19</v>
      </c>
      <c r="F21" s="109">
        <v>41195</v>
      </c>
      <c r="G21" s="110" t="s">
        <v>20</v>
      </c>
      <c r="H21" s="91"/>
      <c r="I21" s="111">
        <v>-15988.36</v>
      </c>
      <c r="J21" s="112" t="s">
        <v>21</v>
      </c>
      <c r="K21" s="83"/>
    </row>
    <row r="22" spans="1:13">
      <c r="E22" s="108" t="s">
        <v>22</v>
      </c>
      <c r="F22" s="109">
        <v>41421</v>
      </c>
      <c r="G22" s="108" t="s">
        <v>23</v>
      </c>
      <c r="H22" s="91"/>
      <c r="I22" s="111">
        <f>14185-78.56+157.12</f>
        <v>14263.560000000001</v>
      </c>
      <c r="J22" s="113" t="s">
        <v>24</v>
      </c>
    </row>
    <row r="23" spans="1:13">
      <c r="E23" s="108" t="s">
        <v>25</v>
      </c>
      <c r="F23" s="109">
        <v>41421</v>
      </c>
      <c r="G23" s="108" t="s">
        <v>26</v>
      </c>
      <c r="H23" s="91"/>
      <c r="I23" s="111">
        <v>11810</v>
      </c>
      <c r="J23" s="113" t="s">
        <v>24</v>
      </c>
      <c r="K23" s="84"/>
    </row>
    <row r="24" spans="1:13">
      <c r="E24" s="108" t="s">
        <v>27</v>
      </c>
      <c r="F24" s="109">
        <v>41455</v>
      </c>
      <c r="G24" s="108" t="s">
        <v>28</v>
      </c>
      <c r="H24" s="91"/>
      <c r="I24" s="111">
        <v>-4000</v>
      </c>
      <c r="J24" s="112" t="s">
        <v>21</v>
      </c>
    </row>
    <row r="25" spans="1:13">
      <c r="E25" s="108" t="s">
        <v>29</v>
      </c>
      <c r="F25" s="109">
        <v>41578</v>
      </c>
      <c r="G25" s="108" t="s">
        <v>30</v>
      </c>
      <c r="H25" s="91"/>
      <c r="I25" s="111">
        <f>+-18852.32+7518.39</f>
        <v>-11333.93</v>
      </c>
      <c r="J25" s="113" t="s">
        <v>31</v>
      </c>
      <c r="K25" s="68" t="s">
        <v>32</v>
      </c>
      <c r="M25" s="68" t="s">
        <v>33</v>
      </c>
    </row>
    <row r="26" spans="1:13">
      <c r="E26" s="108" t="s">
        <v>34</v>
      </c>
      <c r="F26" s="109">
        <v>41973</v>
      </c>
      <c r="G26" s="108" t="s">
        <v>35</v>
      </c>
      <c r="H26" s="91"/>
      <c r="I26" s="111">
        <v>-10284.52</v>
      </c>
      <c r="J26" s="108" t="s">
        <v>36</v>
      </c>
    </row>
    <row r="27" spans="1:13">
      <c r="D27" s="85"/>
      <c r="E27" s="87" t="s">
        <v>57</v>
      </c>
      <c r="F27" s="86">
        <v>42009</v>
      </c>
      <c r="G27" s="87" t="s">
        <v>47</v>
      </c>
      <c r="H27" s="91"/>
      <c r="I27" s="89">
        <v>10131.85</v>
      </c>
      <c r="J27" s="108"/>
    </row>
    <row r="28" spans="1:13">
      <c r="D28" s="85"/>
      <c r="E28" s="87" t="s">
        <v>58</v>
      </c>
      <c r="F28" s="86">
        <v>42013</v>
      </c>
      <c r="G28" s="87" t="s">
        <v>48</v>
      </c>
      <c r="H28" s="91"/>
      <c r="I28" s="89">
        <v>8662</v>
      </c>
      <c r="J28" s="108"/>
    </row>
    <row r="29" spans="1:13">
      <c r="D29" s="85"/>
      <c r="E29" s="87" t="s">
        <v>59</v>
      </c>
      <c r="F29" s="86">
        <v>42031</v>
      </c>
      <c r="G29" s="87" t="s">
        <v>49</v>
      </c>
      <c r="H29" s="91"/>
      <c r="I29" s="89">
        <v>8685.0400000000009</v>
      </c>
      <c r="J29" s="108"/>
    </row>
    <row r="30" spans="1:13">
      <c r="E30" s="108" t="s">
        <v>67</v>
      </c>
      <c r="F30" s="144">
        <v>42128</v>
      </c>
      <c r="G30" s="145" t="s">
        <v>68</v>
      </c>
      <c r="H30" s="91"/>
      <c r="I30" s="143">
        <v>13140.18</v>
      </c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14"/>
      <c r="F32" s="115"/>
      <c r="G32" s="114"/>
      <c r="H32" s="91"/>
      <c r="I32" s="97"/>
      <c r="J32" s="107"/>
    </row>
    <row r="33" spans="2:10">
      <c r="F33" s="96"/>
      <c r="H33" s="91"/>
      <c r="I33" s="83"/>
      <c r="J33" s="107"/>
    </row>
    <row r="34" spans="2:10">
      <c r="J34" s="114"/>
    </row>
    <row r="35" spans="2:10">
      <c r="B35" s="103" t="s">
        <v>37</v>
      </c>
      <c r="C35" s="116">
        <f>+SUM(C8:C19)</f>
        <v>33637.369999999995</v>
      </c>
      <c r="I35" s="84"/>
      <c r="J35" s="114"/>
    </row>
    <row r="36" spans="2:10">
      <c r="B36" s="103" t="s">
        <v>38</v>
      </c>
      <c r="C36" s="117">
        <v>33637.459999999977</v>
      </c>
      <c r="J36" s="114"/>
    </row>
    <row r="37" spans="2:10">
      <c r="B37" s="103" t="s">
        <v>39</v>
      </c>
      <c r="C37" s="116">
        <f>+C35-C36</f>
        <v>-8.9999999981955625E-2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sqref="A1:XFD1048576"/>
    </sheetView>
  </sheetViews>
  <sheetFormatPr baseColWidth="10" defaultRowHeight="12"/>
  <cols>
    <col min="1" max="1" width="7.5703125" style="68" bestFit="1" customWidth="1"/>
    <col min="2" max="2" width="21.7109375" style="68" bestFit="1" customWidth="1"/>
    <col min="3" max="3" width="10" style="68" bestFit="1" customWidth="1"/>
    <col min="4" max="4" width="6.7109375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63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+SUM(I9:I13)</f>
        <v>-1676.4699999999998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132"/>
      <c r="E9" s="133"/>
      <c r="F9" s="134"/>
      <c r="G9" s="133"/>
      <c r="H9" s="91"/>
      <c r="I9" s="135"/>
      <c r="M9" s="81"/>
    </row>
    <row r="10" spans="1:13">
      <c r="A10" s="78"/>
      <c r="B10" s="79"/>
      <c r="D10" s="136"/>
      <c r="E10" s="140" t="s">
        <v>71</v>
      </c>
      <c r="F10" s="146">
        <v>42184</v>
      </c>
      <c r="G10" s="147" t="s">
        <v>54</v>
      </c>
      <c r="H10" s="91"/>
      <c r="I10" s="148">
        <v>2323.5300000000002</v>
      </c>
      <c r="M10" s="81"/>
    </row>
    <row r="11" spans="1:13">
      <c r="A11" s="78"/>
      <c r="B11" s="79"/>
      <c r="D11" s="136"/>
      <c r="E11" s="140" t="s">
        <v>72</v>
      </c>
      <c r="F11" s="146">
        <v>42185</v>
      </c>
      <c r="G11" s="147" t="s">
        <v>73</v>
      </c>
      <c r="H11" s="91"/>
      <c r="I11" s="143">
        <v>-4000</v>
      </c>
      <c r="M11" s="81"/>
    </row>
    <row r="12" spans="1:13">
      <c r="A12" s="78"/>
      <c r="B12" s="79"/>
      <c r="D12" s="136"/>
      <c r="E12" s="136"/>
      <c r="F12" s="138"/>
      <c r="G12" s="137"/>
      <c r="H12" s="91"/>
      <c r="I12" s="139"/>
      <c r="M12" s="81"/>
    </row>
    <row r="13" spans="1:13">
      <c r="A13" s="78"/>
      <c r="B13" s="79"/>
      <c r="C13" s="79"/>
      <c r="D13" s="132"/>
      <c r="E13" s="133"/>
      <c r="F13" s="134"/>
      <c r="G13" s="133"/>
      <c r="H13" s="91"/>
      <c r="I13" s="135"/>
      <c r="M13" s="81"/>
    </row>
    <row r="14" spans="1:13">
      <c r="A14" s="78"/>
      <c r="B14" s="79"/>
      <c r="C14" s="79"/>
      <c r="D14" s="80"/>
      <c r="E14" s="81"/>
      <c r="F14" s="81"/>
      <c r="G14" s="81"/>
      <c r="H14" s="82"/>
      <c r="M14" s="81"/>
    </row>
    <row r="15" spans="1:13">
      <c r="A15" s="78"/>
      <c r="B15" s="79"/>
      <c r="C15" s="79"/>
      <c r="D15" s="80"/>
      <c r="E15" s="81"/>
      <c r="F15" s="81"/>
      <c r="G15" s="81"/>
      <c r="H15" s="82"/>
      <c r="M15" s="81"/>
    </row>
    <row r="16" spans="1:13">
      <c r="A16" s="78"/>
      <c r="B16" s="79"/>
      <c r="C16" s="79"/>
      <c r="D16" s="80"/>
      <c r="F16" s="96"/>
      <c r="H16" s="82"/>
      <c r="I16" s="83"/>
      <c r="M16" s="81"/>
    </row>
    <row r="17" spans="1:13">
      <c r="A17" s="78"/>
      <c r="B17" s="79"/>
      <c r="C17" s="79"/>
      <c r="D17" s="80"/>
      <c r="F17" s="96"/>
      <c r="H17" s="82"/>
      <c r="I17" s="97"/>
      <c r="M17" s="81"/>
    </row>
    <row r="18" spans="1:13">
      <c r="A18" s="98"/>
      <c r="E18" s="99"/>
      <c r="F18" s="99"/>
      <c r="G18" s="100"/>
      <c r="I18" s="99"/>
      <c r="J18" s="101"/>
    </row>
    <row r="19" spans="1:13">
      <c r="A19" s="102" t="s">
        <v>17</v>
      </c>
      <c r="B19" s="103" t="s">
        <v>18</v>
      </c>
      <c r="C19" s="104">
        <f>SUM(I21:I32)</f>
        <v>25085.82</v>
      </c>
      <c r="E19" s="99"/>
      <c r="F19" s="99"/>
      <c r="G19" s="105"/>
      <c r="I19" s="81"/>
      <c r="J19" s="101"/>
    </row>
    <row r="20" spans="1:13">
      <c r="A20" s="102"/>
      <c r="B20" s="103"/>
      <c r="C20" s="103"/>
      <c r="D20" s="104"/>
      <c r="E20" s="81"/>
      <c r="F20" s="81"/>
      <c r="G20" s="106"/>
      <c r="H20" s="82"/>
      <c r="I20" s="81"/>
      <c r="J20" s="107"/>
    </row>
    <row r="21" spans="1:13">
      <c r="E21" s="108" t="s">
        <v>19</v>
      </c>
      <c r="F21" s="109">
        <v>41195</v>
      </c>
      <c r="G21" s="110" t="s">
        <v>20</v>
      </c>
      <c r="H21" s="91"/>
      <c r="I21" s="111">
        <v>-15988.36</v>
      </c>
      <c r="J21" s="112" t="s">
        <v>21</v>
      </c>
      <c r="K21" s="83"/>
    </row>
    <row r="22" spans="1:13">
      <c r="E22" s="108" t="s">
        <v>22</v>
      </c>
      <c r="F22" s="109">
        <v>41421</v>
      </c>
      <c r="G22" s="108" t="s">
        <v>23</v>
      </c>
      <c r="H22" s="91"/>
      <c r="I22" s="111">
        <f>14185-78.56+157.12</f>
        <v>14263.560000000001</v>
      </c>
      <c r="J22" s="113" t="s">
        <v>24</v>
      </c>
    </row>
    <row r="23" spans="1:13">
      <c r="E23" s="108" t="s">
        <v>25</v>
      </c>
      <c r="F23" s="109">
        <v>41421</v>
      </c>
      <c r="G23" s="108" t="s">
        <v>26</v>
      </c>
      <c r="H23" s="91"/>
      <c r="I23" s="111">
        <v>11810</v>
      </c>
      <c r="J23" s="113" t="s">
        <v>24</v>
      </c>
      <c r="K23" s="84"/>
    </row>
    <row r="24" spans="1:13">
      <c r="E24" s="108" t="s">
        <v>27</v>
      </c>
      <c r="F24" s="109">
        <v>41455</v>
      </c>
      <c r="G24" s="108" t="s">
        <v>28</v>
      </c>
      <c r="H24" s="91"/>
      <c r="I24" s="111">
        <v>-4000</v>
      </c>
      <c r="J24" s="112" t="s">
        <v>21</v>
      </c>
    </row>
    <row r="25" spans="1:13">
      <c r="E25" s="108" t="s">
        <v>29</v>
      </c>
      <c r="F25" s="109">
        <v>41578</v>
      </c>
      <c r="G25" s="108" t="s">
        <v>30</v>
      </c>
      <c r="H25" s="91"/>
      <c r="I25" s="111">
        <f>+-18852.32+7518.39</f>
        <v>-11333.93</v>
      </c>
      <c r="J25" s="113" t="s">
        <v>31</v>
      </c>
      <c r="K25" s="68" t="s">
        <v>32</v>
      </c>
      <c r="M25" s="68" t="s">
        <v>33</v>
      </c>
    </row>
    <row r="26" spans="1:13">
      <c r="E26" s="108" t="s">
        <v>34</v>
      </c>
      <c r="F26" s="109">
        <v>41973</v>
      </c>
      <c r="G26" s="108" t="s">
        <v>35</v>
      </c>
      <c r="H26" s="91"/>
      <c r="I26" s="111">
        <v>-10284.52</v>
      </c>
      <c r="J26" s="108" t="s">
        <v>36</v>
      </c>
    </row>
    <row r="27" spans="1:13">
      <c r="D27" s="85"/>
      <c r="E27" s="87" t="s">
        <v>57</v>
      </c>
      <c r="F27" s="86">
        <v>42009</v>
      </c>
      <c r="G27" s="87" t="s">
        <v>47</v>
      </c>
      <c r="H27" s="91"/>
      <c r="I27" s="89">
        <v>10131.85</v>
      </c>
      <c r="J27" s="108"/>
    </row>
    <row r="28" spans="1:13">
      <c r="D28" s="85"/>
      <c r="E28" s="87" t="s">
        <v>58</v>
      </c>
      <c r="F28" s="86">
        <v>42013</v>
      </c>
      <c r="G28" s="87" t="s">
        <v>48</v>
      </c>
      <c r="H28" s="91"/>
      <c r="I28" s="89">
        <v>8662</v>
      </c>
      <c r="J28" s="108"/>
    </row>
    <row r="29" spans="1:13">
      <c r="D29" s="85"/>
      <c r="E29" s="87" t="s">
        <v>59</v>
      </c>
      <c r="F29" s="86">
        <v>42031</v>
      </c>
      <c r="G29" s="87" t="s">
        <v>49</v>
      </c>
      <c r="H29" s="91"/>
      <c r="I29" s="89">
        <v>8685.0400000000009</v>
      </c>
      <c r="J29" s="108"/>
    </row>
    <row r="30" spans="1:13">
      <c r="E30" s="108" t="s">
        <v>67</v>
      </c>
      <c r="F30" s="144">
        <v>42128</v>
      </c>
      <c r="G30" s="145" t="s">
        <v>68</v>
      </c>
      <c r="H30" s="91"/>
      <c r="I30" s="143">
        <v>13140.18</v>
      </c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14"/>
      <c r="F32" s="115"/>
      <c r="G32" s="114"/>
      <c r="H32" s="91"/>
      <c r="I32" s="97"/>
      <c r="J32" s="107"/>
    </row>
    <row r="33" spans="2:10">
      <c r="F33" s="96"/>
      <c r="H33" s="91"/>
      <c r="I33" s="83"/>
      <c r="J33" s="107"/>
    </row>
    <row r="34" spans="2:10">
      <c r="J34" s="114"/>
    </row>
    <row r="35" spans="2:10">
      <c r="B35" s="103" t="s">
        <v>37</v>
      </c>
      <c r="C35" s="116">
        <f>+SUM(C8:C19)</f>
        <v>23409.35</v>
      </c>
      <c r="I35" s="84"/>
      <c r="J35" s="114"/>
    </row>
    <row r="36" spans="2:10">
      <c r="B36" s="103" t="s">
        <v>38</v>
      </c>
      <c r="C36" s="117">
        <v>23409.439999999999</v>
      </c>
      <c r="J36" s="114"/>
    </row>
    <row r="37" spans="2:10">
      <c r="B37" s="103" t="s">
        <v>39</v>
      </c>
      <c r="C37" s="116">
        <f>+C35-C36</f>
        <v>-9.0000000000145519E-2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F19" sqref="F19"/>
    </sheetView>
  </sheetViews>
  <sheetFormatPr baseColWidth="10" defaultRowHeight="12"/>
  <cols>
    <col min="1" max="1" width="7.5703125" style="68" bestFit="1" customWidth="1"/>
    <col min="2" max="2" width="21.7109375" style="68" bestFit="1" customWidth="1"/>
    <col min="3" max="3" width="10" style="68" bestFit="1" customWidth="1"/>
    <col min="4" max="4" width="6.7109375" style="68" bestFit="1" customWidth="1"/>
    <col min="5" max="5" width="7.5703125" style="68" bestFit="1" customWidth="1"/>
    <col min="6" max="6" width="9.85546875" style="68" bestFit="1" customWidth="1"/>
    <col min="7" max="7" width="33.5703125" style="68" bestFit="1" customWidth="1"/>
    <col min="8" max="8" width="3.7109375" style="69" customWidth="1"/>
    <col min="9" max="9" width="10" style="68" bestFit="1" customWidth="1"/>
    <col min="10" max="10" width="30.28515625" style="68" bestFit="1" customWidth="1"/>
    <col min="11" max="11" width="17.5703125" style="68" bestFit="1" customWidth="1"/>
    <col min="12" max="12" width="11.42578125" style="68"/>
    <col min="13" max="13" width="16.28515625" style="68" bestFit="1" customWidth="1"/>
    <col min="14" max="257" width="11.42578125" style="68"/>
    <col min="258" max="258" width="8.7109375" style="68" customWidth="1"/>
    <col min="259" max="259" width="25.140625" style="68" customWidth="1"/>
    <col min="260" max="260" width="12.28515625" style="68" bestFit="1" customWidth="1"/>
    <col min="261" max="261" width="8.5703125" style="68" customWidth="1"/>
    <col min="262" max="262" width="10.28515625" style="68" bestFit="1" customWidth="1"/>
    <col min="263" max="263" width="38.5703125" style="68" customWidth="1"/>
    <col min="264" max="264" width="3.7109375" style="68" customWidth="1"/>
    <col min="265" max="265" width="11.42578125" style="68"/>
    <col min="266" max="266" width="33.140625" style="68" bestFit="1" customWidth="1"/>
    <col min="267" max="513" width="11.42578125" style="68"/>
    <col min="514" max="514" width="8.7109375" style="68" customWidth="1"/>
    <col min="515" max="515" width="25.140625" style="68" customWidth="1"/>
    <col min="516" max="516" width="12.28515625" style="68" bestFit="1" customWidth="1"/>
    <col min="517" max="517" width="8.5703125" style="68" customWidth="1"/>
    <col min="518" max="518" width="10.28515625" style="68" bestFit="1" customWidth="1"/>
    <col min="519" max="519" width="38.5703125" style="68" customWidth="1"/>
    <col min="520" max="520" width="3.7109375" style="68" customWidth="1"/>
    <col min="521" max="521" width="11.42578125" style="68"/>
    <col min="522" max="522" width="33.140625" style="68" bestFit="1" customWidth="1"/>
    <col min="523" max="769" width="11.42578125" style="68"/>
    <col min="770" max="770" width="8.7109375" style="68" customWidth="1"/>
    <col min="771" max="771" width="25.140625" style="68" customWidth="1"/>
    <col min="772" max="772" width="12.28515625" style="68" bestFit="1" customWidth="1"/>
    <col min="773" max="773" width="8.5703125" style="68" customWidth="1"/>
    <col min="774" max="774" width="10.28515625" style="68" bestFit="1" customWidth="1"/>
    <col min="775" max="775" width="38.5703125" style="68" customWidth="1"/>
    <col min="776" max="776" width="3.7109375" style="68" customWidth="1"/>
    <col min="777" max="777" width="11.42578125" style="68"/>
    <col min="778" max="778" width="33.140625" style="68" bestFit="1" customWidth="1"/>
    <col min="779" max="1025" width="11.42578125" style="68"/>
    <col min="1026" max="1026" width="8.7109375" style="68" customWidth="1"/>
    <col min="1027" max="1027" width="25.140625" style="68" customWidth="1"/>
    <col min="1028" max="1028" width="12.28515625" style="68" bestFit="1" customWidth="1"/>
    <col min="1029" max="1029" width="8.5703125" style="68" customWidth="1"/>
    <col min="1030" max="1030" width="10.28515625" style="68" bestFit="1" customWidth="1"/>
    <col min="1031" max="1031" width="38.5703125" style="68" customWidth="1"/>
    <col min="1032" max="1032" width="3.7109375" style="68" customWidth="1"/>
    <col min="1033" max="1033" width="11.42578125" style="68"/>
    <col min="1034" max="1034" width="33.140625" style="68" bestFit="1" customWidth="1"/>
    <col min="1035" max="1281" width="11.42578125" style="68"/>
    <col min="1282" max="1282" width="8.7109375" style="68" customWidth="1"/>
    <col min="1283" max="1283" width="25.140625" style="68" customWidth="1"/>
    <col min="1284" max="1284" width="12.28515625" style="68" bestFit="1" customWidth="1"/>
    <col min="1285" max="1285" width="8.5703125" style="68" customWidth="1"/>
    <col min="1286" max="1286" width="10.28515625" style="68" bestFit="1" customWidth="1"/>
    <col min="1287" max="1287" width="38.5703125" style="68" customWidth="1"/>
    <col min="1288" max="1288" width="3.7109375" style="68" customWidth="1"/>
    <col min="1289" max="1289" width="11.42578125" style="68"/>
    <col min="1290" max="1290" width="33.140625" style="68" bestFit="1" customWidth="1"/>
    <col min="1291" max="1537" width="11.42578125" style="68"/>
    <col min="1538" max="1538" width="8.7109375" style="68" customWidth="1"/>
    <col min="1539" max="1539" width="25.140625" style="68" customWidth="1"/>
    <col min="1540" max="1540" width="12.28515625" style="68" bestFit="1" customWidth="1"/>
    <col min="1541" max="1541" width="8.5703125" style="68" customWidth="1"/>
    <col min="1542" max="1542" width="10.28515625" style="68" bestFit="1" customWidth="1"/>
    <col min="1543" max="1543" width="38.5703125" style="68" customWidth="1"/>
    <col min="1544" max="1544" width="3.7109375" style="68" customWidth="1"/>
    <col min="1545" max="1545" width="11.42578125" style="68"/>
    <col min="1546" max="1546" width="33.140625" style="68" bestFit="1" customWidth="1"/>
    <col min="1547" max="1793" width="11.42578125" style="68"/>
    <col min="1794" max="1794" width="8.7109375" style="68" customWidth="1"/>
    <col min="1795" max="1795" width="25.140625" style="68" customWidth="1"/>
    <col min="1796" max="1796" width="12.28515625" style="68" bestFit="1" customWidth="1"/>
    <col min="1797" max="1797" width="8.5703125" style="68" customWidth="1"/>
    <col min="1798" max="1798" width="10.28515625" style="68" bestFit="1" customWidth="1"/>
    <col min="1799" max="1799" width="38.5703125" style="68" customWidth="1"/>
    <col min="1800" max="1800" width="3.7109375" style="68" customWidth="1"/>
    <col min="1801" max="1801" width="11.42578125" style="68"/>
    <col min="1802" max="1802" width="33.140625" style="68" bestFit="1" customWidth="1"/>
    <col min="1803" max="2049" width="11.42578125" style="68"/>
    <col min="2050" max="2050" width="8.7109375" style="68" customWidth="1"/>
    <col min="2051" max="2051" width="25.140625" style="68" customWidth="1"/>
    <col min="2052" max="2052" width="12.28515625" style="68" bestFit="1" customWidth="1"/>
    <col min="2053" max="2053" width="8.5703125" style="68" customWidth="1"/>
    <col min="2054" max="2054" width="10.28515625" style="68" bestFit="1" customWidth="1"/>
    <col min="2055" max="2055" width="38.5703125" style="68" customWidth="1"/>
    <col min="2056" max="2056" width="3.7109375" style="68" customWidth="1"/>
    <col min="2057" max="2057" width="11.42578125" style="68"/>
    <col min="2058" max="2058" width="33.140625" style="68" bestFit="1" customWidth="1"/>
    <col min="2059" max="2305" width="11.42578125" style="68"/>
    <col min="2306" max="2306" width="8.7109375" style="68" customWidth="1"/>
    <col min="2307" max="2307" width="25.140625" style="68" customWidth="1"/>
    <col min="2308" max="2308" width="12.28515625" style="68" bestFit="1" customWidth="1"/>
    <col min="2309" max="2309" width="8.5703125" style="68" customWidth="1"/>
    <col min="2310" max="2310" width="10.28515625" style="68" bestFit="1" customWidth="1"/>
    <col min="2311" max="2311" width="38.5703125" style="68" customWidth="1"/>
    <col min="2312" max="2312" width="3.7109375" style="68" customWidth="1"/>
    <col min="2313" max="2313" width="11.42578125" style="68"/>
    <col min="2314" max="2314" width="33.140625" style="68" bestFit="1" customWidth="1"/>
    <col min="2315" max="2561" width="11.42578125" style="68"/>
    <col min="2562" max="2562" width="8.7109375" style="68" customWidth="1"/>
    <col min="2563" max="2563" width="25.140625" style="68" customWidth="1"/>
    <col min="2564" max="2564" width="12.28515625" style="68" bestFit="1" customWidth="1"/>
    <col min="2565" max="2565" width="8.5703125" style="68" customWidth="1"/>
    <col min="2566" max="2566" width="10.28515625" style="68" bestFit="1" customWidth="1"/>
    <col min="2567" max="2567" width="38.5703125" style="68" customWidth="1"/>
    <col min="2568" max="2568" width="3.7109375" style="68" customWidth="1"/>
    <col min="2569" max="2569" width="11.42578125" style="68"/>
    <col min="2570" max="2570" width="33.140625" style="68" bestFit="1" customWidth="1"/>
    <col min="2571" max="2817" width="11.42578125" style="68"/>
    <col min="2818" max="2818" width="8.7109375" style="68" customWidth="1"/>
    <col min="2819" max="2819" width="25.140625" style="68" customWidth="1"/>
    <col min="2820" max="2820" width="12.28515625" style="68" bestFit="1" customWidth="1"/>
    <col min="2821" max="2821" width="8.5703125" style="68" customWidth="1"/>
    <col min="2822" max="2822" width="10.28515625" style="68" bestFit="1" customWidth="1"/>
    <col min="2823" max="2823" width="38.5703125" style="68" customWidth="1"/>
    <col min="2824" max="2824" width="3.7109375" style="68" customWidth="1"/>
    <col min="2825" max="2825" width="11.42578125" style="68"/>
    <col min="2826" max="2826" width="33.140625" style="68" bestFit="1" customWidth="1"/>
    <col min="2827" max="3073" width="11.42578125" style="68"/>
    <col min="3074" max="3074" width="8.7109375" style="68" customWidth="1"/>
    <col min="3075" max="3075" width="25.140625" style="68" customWidth="1"/>
    <col min="3076" max="3076" width="12.28515625" style="68" bestFit="1" customWidth="1"/>
    <col min="3077" max="3077" width="8.5703125" style="68" customWidth="1"/>
    <col min="3078" max="3078" width="10.28515625" style="68" bestFit="1" customWidth="1"/>
    <col min="3079" max="3079" width="38.5703125" style="68" customWidth="1"/>
    <col min="3080" max="3080" width="3.7109375" style="68" customWidth="1"/>
    <col min="3081" max="3081" width="11.42578125" style="68"/>
    <col min="3082" max="3082" width="33.140625" style="68" bestFit="1" customWidth="1"/>
    <col min="3083" max="3329" width="11.42578125" style="68"/>
    <col min="3330" max="3330" width="8.7109375" style="68" customWidth="1"/>
    <col min="3331" max="3331" width="25.140625" style="68" customWidth="1"/>
    <col min="3332" max="3332" width="12.28515625" style="68" bestFit="1" customWidth="1"/>
    <col min="3333" max="3333" width="8.5703125" style="68" customWidth="1"/>
    <col min="3334" max="3334" width="10.28515625" style="68" bestFit="1" customWidth="1"/>
    <col min="3335" max="3335" width="38.5703125" style="68" customWidth="1"/>
    <col min="3336" max="3336" width="3.7109375" style="68" customWidth="1"/>
    <col min="3337" max="3337" width="11.42578125" style="68"/>
    <col min="3338" max="3338" width="33.140625" style="68" bestFit="1" customWidth="1"/>
    <col min="3339" max="3585" width="11.42578125" style="68"/>
    <col min="3586" max="3586" width="8.7109375" style="68" customWidth="1"/>
    <col min="3587" max="3587" width="25.140625" style="68" customWidth="1"/>
    <col min="3588" max="3588" width="12.28515625" style="68" bestFit="1" customWidth="1"/>
    <col min="3589" max="3589" width="8.5703125" style="68" customWidth="1"/>
    <col min="3590" max="3590" width="10.28515625" style="68" bestFit="1" customWidth="1"/>
    <col min="3591" max="3591" width="38.5703125" style="68" customWidth="1"/>
    <col min="3592" max="3592" width="3.7109375" style="68" customWidth="1"/>
    <col min="3593" max="3593" width="11.42578125" style="68"/>
    <col min="3594" max="3594" width="33.140625" style="68" bestFit="1" customWidth="1"/>
    <col min="3595" max="3841" width="11.42578125" style="68"/>
    <col min="3842" max="3842" width="8.7109375" style="68" customWidth="1"/>
    <col min="3843" max="3843" width="25.140625" style="68" customWidth="1"/>
    <col min="3844" max="3844" width="12.28515625" style="68" bestFit="1" customWidth="1"/>
    <col min="3845" max="3845" width="8.5703125" style="68" customWidth="1"/>
    <col min="3846" max="3846" width="10.28515625" style="68" bestFit="1" customWidth="1"/>
    <col min="3847" max="3847" width="38.5703125" style="68" customWidth="1"/>
    <col min="3848" max="3848" width="3.7109375" style="68" customWidth="1"/>
    <col min="3849" max="3849" width="11.42578125" style="68"/>
    <col min="3850" max="3850" width="33.140625" style="68" bestFit="1" customWidth="1"/>
    <col min="3851" max="4097" width="11.42578125" style="68"/>
    <col min="4098" max="4098" width="8.7109375" style="68" customWidth="1"/>
    <col min="4099" max="4099" width="25.140625" style="68" customWidth="1"/>
    <col min="4100" max="4100" width="12.28515625" style="68" bestFit="1" customWidth="1"/>
    <col min="4101" max="4101" width="8.5703125" style="68" customWidth="1"/>
    <col min="4102" max="4102" width="10.28515625" style="68" bestFit="1" customWidth="1"/>
    <col min="4103" max="4103" width="38.5703125" style="68" customWidth="1"/>
    <col min="4104" max="4104" width="3.7109375" style="68" customWidth="1"/>
    <col min="4105" max="4105" width="11.42578125" style="68"/>
    <col min="4106" max="4106" width="33.140625" style="68" bestFit="1" customWidth="1"/>
    <col min="4107" max="4353" width="11.42578125" style="68"/>
    <col min="4354" max="4354" width="8.7109375" style="68" customWidth="1"/>
    <col min="4355" max="4355" width="25.140625" style="68" customWidth="1"/>
    <col min="4356" max="4356" width="12.28515625" style="68" bestFit="1" customWidth="1"/>
    <col min="4357" max="4357" width="8.5703125" style="68" customWidth="1"/>
    <col min="4358" max="4358" width="10.28515625" style="68" bestFit="1" customWidth="1"/>
    <col min="4359" max="4359" width="38.5703125" style="68" customWidth="1"/>
    <col min="4360" max="4360" width="3.7109375" style="68" customWidth="1"/>
    <col min="4361" max="4361" width="11.42578125" style="68"/>
    <col min="4362" max="4362" width="33.140625" style="68" bestFit="1" customWidth="1"/>
    <col min="4363" max="4609" width="11.42578125" style="68"/>
    <col min="4610" max="4610" width="8.7109375" style="68" customWidth="1"/>
    <col min="4611" max="4611" width="25.140625" style="68" customWidth="1"/>
    <col min="4612" max="4612" width="12.28515625" style="68" bestFit="1" customWidth="1"/>
    <col min="4613" max="4613" width="8.5703125" style="68" customWidth="1"/>
    <col min="4614" max="4614" width="10.28515625" style="68" bestFit="1" customWidth="1"/>
    <col min="4615" max="4615" width="38.5703125" style="68" customWidth="1"/>
    <col min="4616" max="4616" width="3.7109375" style="68" customWidth="1"/>
    <col min="4617" max="4617" width="11.42578125" style="68"/>
    <col min="4618" max="4618" width="33.140625" style="68" bestFit="1" customWidth="1"/>
    <col min="4619" max="4865" width="11.42578125" style="68"/>
    <col min="4866" max="4866" width="8.7109375" style="68" customWidth="1"/>
    <col min="4867" max="4867" width="25.140625" style="68" customWidth="1"/>
    <col min="4868" max="4868" width="12.28515625" style="68" bestFit="1" customWidth="1"/>
    <col min="4869" max="4869" width="8.5703125" style="68" customWidth="1"/>
    <col min="4870" max="4870" width="10.28515625" style="68" bestFit="1" customWidth="1"/>
    <col min="4871" max="4871" width="38.5703125" style="68" customWidth="1"/>
    <col min="4872" max="4872" width="3.7109375" style="68" customWidth="1"/>
    <col min="4873" max="4873" width="11.42578125" style="68"/>
    <col min="4874" max="4874" width="33.140625" style="68" bestFit="1" customWidth="1"/>
    <col min="4875" max="5121" width="11.42578125" style="68"/>
    <col min="5122" max="5122" width="8.7109375" style="68" customWidth="1"/>
    <col min="5123" max="5123" width="25.140625" style="68" customWidth="1"/>
    <col min="5124" max="5124" width="12.28515625" style="68" bestFit="1" customWidth="1"/>
    <col min="5125" max="5125" width="8.5703125" style="68" customWidth="1"/>
    <col min="5126" max="5126" width="10.28515625" style="68" bestFit="1" customWidth="1"/>
    <col min="5127" max="5127" width="38.5703125" style="68" customWidth="1"/>
    <col min="5128" max="5128" width="3.7109375" style="68" customWidth="1"/>
    <col min="5129" max="5129" width="11.42578125" style="68"/>
    <col min="5130" max="5130" width="33.140625" style="68" bestFit="1" customWidth="1"/>
    <col min="5131" max="5377" width="11.42578125" style="68"/>
    <col min="5378" max="5378" width="8.7109375" style="68" customWidth="1"/>
    <col min="5379" max="5379" width="25.140625" style="68" customWidth="1"/>
    <col min="5380" max="5380" width="12.28515625" style="68" bestFit="1" customWidth="1"/>
    <col min="5381" max="5381" width="8.5703125" style="68" customWidth="1"/>
    <col min="5382" max="5382" width="10.28515625" style="68" bestFit="1" customWidth="1"/>
    <col min="5383" max="5383" width="38.5703125" style="68" customWidth="1"/>
    <col min="5384" max="5384" width="3.7109375" style="68" customWidth="1"/>
    <col min="5385" max="5385" width="11.42578125" style="68"/>
    <col min="5386" max="5386" width="33.140625" style="68" bestFit="1" customWidth="1"/>
    <col min="5387" max="5633" width="11.42578125" style="68"/>
    <col min="5634" max="5634" width="8.7109375" style="68" customWidth="1"/>
    <col min="5635" max="5635" width="25.140625" style="68" customWidth="1"/>
    <col min="5636" max="5636" width="12.28515625" style="68" bestFit="1" customWidth="1"/>
    <col min="5637" max="5637" width="8.5703125" style="68" customWidth="1"/>
    <col min="5638" max="5638" width="10.28515625" style="68" bestFit="1" customWidth="1"/>
    <col min="5639" max="5639" width="38.5703125" style="68" customWidth="1"/>
    <col min="5640" max="5640" width="3.7109375" style="68" customWidth="1"/>
    <col min="5641" max="5641" width="11.42578125" style="68"/>
    <col min="5642" max="5642" width="33.140625" style="68" bestFit="1" customWidth="1"/>
    <col min="5643" max="5889" width="11.42578125" style="68"/>
    <col min="5890" max="5890" width="8.7109375" style="68" customWidth="1"/>
    <col min="5891" max="5891" width="25.140625" style="68" customWidth="1"/>
    <col min="5892" max="5892" width="12.28515625" style="68" bestFit="1" customWidth="1"/>
    <col min="5893" max="5893" width="8.5703125" style="68" customWidth="1"/>
    <col min="5894" max="5894" width="10.28515625" style="68" bestFit="1" customWidth="1"/>
    <col min="5895" max="5895" width="38.5703125" style="68" customWidth="1"/>
    <col min="5896" max="5896" width="3.7109375" style="68" customWidth="1"/>
    <col min="5897" max="5897" width="11.42578125" style="68"/>
    <col min="5898" max="5898" width="33.140625" style="68" bestFit="1" customWidth="1"/>
    <col min="5899" max="6145" width="11.42578125" style="68"/>
    <col min="6146" max="6146" width="8.7109375" style="68" customWidth="1"/>
    <col min="6147" max="6147" width="25.140625" style="68" customWidth="1"/>
    <col min="6148" max="6148" width="12.28515625" style="68" bestFit="1" customWidth="1"/>
    <col min="6149" max="6149" width="8.5703125" style="68" customWidth="1"/>
    <col min="6150" max="6150" width="10.28515625" style="68" bestFit="1" customWidth="1"/>
    <col min="6151" max="6151" width="38.5703125" style="68" customWidth="1"/>
    <col min="6152" max="6152" width="3.7109375" style="68" customWidth="1"/>
    <col min="6153" max="6153" width="11.42578125" style="68"/>
    <col min="6154" max="6154" width="33.140625" style="68" bestFit="1" customWidth="1"/>
    <col min="6155" max="6401" width="11.42578125" style="68"/>
    <col min="6402" max="6402" width="8.7109375" style="68" customWidth="1"/>
    <col min="6403" max="6403" width="25.140625" style="68" customWidth="1"/>
    <col min="6404" max="6404" width="12.28515625" style="68" bestFit="1" customWidth="1"/>
    <col min="6405" max="6405" width="8.5703125" style="68" customWidth="1"/>
    <col min="6406" max="6406" width="10.28515625" style="68" bestFit="1" customWidth="1"/>
    <col min="6407" max="6407" width="38.5703125" style="68" customWidth="1"/>
    <col min="6408" max="6408" width="3.7109375" style="68" customWidth="1"/>
    <col min="6409" max="6409" width="11.42578125" style="68"/>
    <col min="6410" max="6410" width="33.140625" style="68" bestFit="1" customWidth="1"/>
    <col min="6411" max="6657" width="11.42578125" style="68"/>
    <col min="6658" max="6658" width="8.7109375" style="68" customWidth="1"/>
    <col min="6659" max="6659" width="25.140625" style="68" customWidth="1"/>
    <col min="6660" max="6660" width="12.28515625" style="68" bestFit="1" customWidth="1"/>
    <col min="6661" max="6661" width="8.5703125" style="68" customWidth="1"/>
    <col min="6662" max="6662" width="10.28515625" style="68" bestFit="1" customWidth="1"/>
    <col min="6663" max="6663" width="38.5703125" style="68" customWidth="1"/>
    <col min="6664" max="6664" width="3.7109375" style="68" customWidth="1"/>
    <col min="6665" max="6665" width="11.42578125" style="68"/>
    <col min="6666" max="6666" width="33.140625" style="68" bestFit="1" customWidth="1"/>
    <col min="6667" max="6913" width="11.42578125" style="68"/>
    <col min="6914" max="6914" width="8.7109375" style="68" customWidth="1"/>
    <col min="6915" max="6915" width="25.140625" style="68" customWidth="1"/>
    <col min="6916" max="6916" width="12.28515625" style="68" bestFit="1" customWidth="1"/>
    <col min="6917" max="6917" width="8.5703125" style="68" customWidth="1"/>
    <col min="6918" max="6918" width="10.28515625" style="68" bestFit="1" customWidth="1"/>
    <col min="6919" max="6919" width="38.5703125" style="68" customWidth="1"/>
    <col min="6920" max="6920" width="3.7109375" style="68" customWidth="1"/>
    <col min="6921" max="6921" width="11.42578125" style="68"/>
    <col min="6922" max="6922" width="33.140625" style="68" bestFit="1" customWidth="1"/>
    <col min="6923" max="7169" width="11.42578125" style="68"/>
    <col min="7170" max="7170" width="8.7109375" style="68" customWidth="1"/>
    <col min="7171" max="7171" width="25.140625" style="68" customWidth="1"/>
    <col min="7172" max="7172" width="12.28515625" style="68" bestFit="1" customWidth="1"/>
    <col min="7173" max="7173" width="8.5703125" style="68" customWidth="1"/>
    <col min="7174" max="7174" width="10.28515625" style="68" bestFit="1" customWidth="1"/>
    <col min="7175" max="7175" width="38.5703125" style="68" customWidth="1"/>
    <col min="7176" max="7176" width="3.7109375" style="68" customWidth="1"/>
    <col min="7177" max="7177" width="11.42578125" style="68"/>
    <col min="7178" max="7178" width="33.140625" style="68" bestFit="1" customWidth="1"/>
    <col min="7179" max="7425" width="11.42578125" style="68"/>
    <col min="7426" max="7426" width="8.7109375" style="68" customWidth="1"/>
    <col min="7427" max="7427" width="25.140625" style="68" customWidth="1"/>
    <col min="7428" max="7428" width="12.28515625" style="68" bestFit="1" customWidth="1"/>
    <col min="7429" max="7429" width="8.5703125" style="68" customWidth="1"/>
    <col min="7430" max="7430" width="10.28515625" style="68" bestFit="1" customWidth="1"/>
    <col min="7431" max="7431" width="38.5703125" style="68" customWidth="1"/>
    <col min="7432" max="7432" width="3.7109375" style="68" customWidth="1"/>
    <col min="7433" max="7433" width="11.42578125" style="68"/>
    <col min="7434" max="7434" width="33.140625" style="68" bestFit="1" customWidth="1"/>
    <col min="7435" max="7681" width="11.42578125" style="68"/>
    <col min="7682" max="7682" width="8.7109375" style="68" customWidth="1"/>
    <col min="7683" max="7683" width="25.140625" style="68" customWidth="1"/>
    <col min="7684" max="7684" width="12.28515625" style="68" bestFit="1" customWidth="1"/>
    <col min="7685" max="7685" width="8.5703125" style="68" customWidth="1"/>
    <col min="7686" max="7686" width="10.28515625" style="68" bestFit="1" customWidth="1"/>
    <col min="7687" max="7687" width="38.5703125" style="68" customWidth="1"/>
    <col min="7688" max="7688" width="3.7109375" style="68" customWidth="1"/>
    <col min="7689" max="7689" width="11.42578125" style="68"/>
    <col min="7690" max="7690" width="33.140625" style="68" bestFit="1" customWidth="1"/>
    <col min="7691" max="7937" width="11.42578125" style="68"/>
    <col min="7938" max="7938" width="8.7109375" style="68" customWidth="1"/>
    <col min="7939" max="7939" width="25.140625" style="68" customWidth="1"/>
    <col min="7940" max="7940" width="12.28515625" style="68" bestFit="1" customWidth="1"/>
    <col min="7941" max="7941" width="8.5703125" style="68" customWidth="1"/>
    <col min="7942" max="7942" width="10.28515625" style="68" bestFit="1" customWidth="1"/>
    <col min="7943" max="7943" width="38.5703125" style="68" customWidth="1"/>
    <col min="7944" max="7944" width="3.7109375" style="68" customWidth="1"/>
    <col min="7945" max="7945" width="11.42578125" style="68"/>
    <col min="7946" max="7946" width="33.140625" style="68" bestFit="1" customWidth="1"/>
    <col min="7947" max="8193" width="11.42578125" style="68"/>
    <col min="8194" max="8194" width="8.7109375" style="68" customWidth="1"/>
    <col min="8195" max="8195" width="25.140625" style="68" customWidth="1"/>
    <col min="8196" max="8196" width="12.28515625" style="68" bestFit="1" customWidth="1"/>
    <col min="8197" max="8197" width="8.5703125" style="68" customWidth="1"/>
    <col min="8198" max="8198" width="10.28515625" style="68" bestFit="1" customWidth="1"/>
    <col min="8199" max="8199" width="38.5703125" style="68" customWidth="1"/>
    <col min="8200" max="8200" width="3.7109375" style="68" customWidth="1"/>
    <col min="8201" max="8201" width="11.42578125" style="68"/>
    <col min="8202" max="8202" width="33.140625" style="68" bestFit="1" customWidth="1"/>
    <col min="8203" max="8449" width="11.42578125" style="68"/>
    <col min="8450" max="8450" width="8.7109375" style="68" customWidth="1"/>
    <col min="8451" max="8451" width="25.140625" style="68" customWidth="1"/>
    <col min="8452" max="8452" width="12.28515625" style="68" bestFit="1" customWidth="1"/>
    <col min="8453" max="8453" width="8.5703125" style="68" customWidth="1"/>
    <col min="8454" max="8454" width="10.28515625" style="68" bestFit="1" customWidth="1"/>
    <col min="8455" max="8455" width="38.5703125" style="68" customWidth="1"/>
    <col min="8456" max="8456" width="3.7109375" style="68" customWidth="1"/>
    <col min="8457" max="8457" width="11.42578125" style="68"/>
    <col min="8458" max="8458" width="33.140625" style="68" bestFit="1" customWidth="1"/>
    <col min="8459" max="8705" width="11.42578125" style="68"/>
    <col min="8706" max="8706" width="8.7109375" style="68" customWidth="1"/>
    <col min="8707" max="8707" width="25.140625" style="68" customWidth="1"/>
    <col min="8708" max="8708" width="12.28515625" style="68" bestFit="1" customWidth="1"/>
    <col min="8709" max="8709" width="8.5703125" style="68" customWidth="1"/>
    <col min="8710" max="8710" width="10.28515625" style="68" bestFit="1" customWidth="1"/>
    <col min="8711" max="8711" width="38.5703125" style="68" customWidth="1"/>
    <col min="8712" max="8712" width="3.7109375" style="68" customWidth="1"/>
    <col min="8713" max="8713" width="11.42578125" style="68"/>
    <col min="8714" max="8714" width="33.140625" style="68" bestFit="1" customWidth="1"/>
    <col min="8715" max="8961" width="11.42578125" style="68"/>
    <col min="8962" max="8962" width="8.7109375" style="68" customWidth="1"/>
    <col min="8963" max="8963" width="25.140625" style="68" customWidth="1"/>
    <col min="8964" max="8964" width="12.28515625" style="68" bestFit="1" customWidth="1"/>
    <col min="8965" max="8965" width="8.5703125" style="68" customWidth="1"/>
    <col min="8966" max="8966" width="10.28515625" style="68" bestFit="1" customWidth="1"/>
    <col min="8967" max="8967" width="38.5703125" style="68" customWidth="1"/>
    <col min="8968" max="8968" width="3.7109375" style="68" customWidth="1"/>
    <col min="8969" max="8969" width="11.42578125" style="68"/>
    <col min="8970" max="8970" width="33.140625" style="68" bestFit="1" customWidth="1"/>
    <col min="8971" max="9217" width="11.42578125" style="68"/>
    <col min="9218" max="9218" width="8.7109375" style="68" customWidth="1"/>
    <col min="9219" max="9219" width="25.140625" style="68" customWidth="1"/>
    <col min="9220" max="9220" width="12.28515625" style="68" bestFit="1" customWidth="1"/>
    <col min="9221" max="9221" width="8.5703125" style="68" customWidth="1"/>
    <col min="9222" max="9222" width="10.28515625" style="68" bestFit="1" customWidth="1"/>
    <col min="9223" max="9223" width="38.5703125" style="68" customWidth="1"/>
    <col min="9224" max="9224" width="3.7109375" style="68" customWidth="1"/>
    <col min="9225" max="9225" width="11.42578125" style="68"/>
    <col min="9226" max="9226" width="33.140625" style="68" bestFit="1" customWidth="1"/>
    <col min="9227" max="9473" width="11.42578125" style="68"/>
    <col min="9474" max="9474" width="8.7109375" style="68" customWidth="1"/>
    <col min="9475" max="9475" width="25.140625" style="68" customWidth="1"/>
    <col min="9476" max="9476" width="12.28515625" style="68" bestFit="1" customWidth="1"/>
    <col min="9477" max="9477" width="8.5703125" style="68" customWidth="1"/>
    <col min="9478" max="9478" width="10.28515625" style="68" bestFit="1" customWidth="1"/>
    <col min="9479" max="9479" width="38.5703125" style="68" customWidth="1"/>
    <col min="9480" max="9480" width="3.7109375" style="68" customWidth="1"/>
    <col min="9481" max="9481" width="11.42578125" style="68"/>
    <col min="9482" max="9482" width="33.140625" style="68" bestFit="1" customWidth="1"/>
    <col min="9483" max="9729" width="11.42578125" style="68"/>
    <col min="9730" max="9730" width="8.7109375" style="68" customWidth="1"/>
    <col min="9731" max="9731" width="25.140625" style="68" customWidth="1"/>
    <col min="9732" max="9732" width="12.28515625" style="68" bestFit="1" customWidth="1"/>
    <col min="9733" max="9733" width="8.5703125" style="68" customWidth="1"/>
    <col min="9734" max="9734" width="10.28515625" style="68" bestFit="1" customWidth="1"/>
    <col min="9735" max="9735" width="38.5703125" style="68" customWidth="1"/>
    <col min="9736" max="9736" width="3.7109375" style="68" customWidth="1"/>
    <col min="9737" max="9737" width="11.42578125" style="68"/>
    <col min="9738" max="9738" width="33.140625" style="68" bestFit="1" customWidth="1"/>
    <col min="9739" max="9985" width="11.42578125" style="68"/>
    <col min="9986" max="9986" width="8.7109375" style="68" customWidth="1"/>
    <col min="9987" max="9987" width="25.140625" style="68" customWidth="1"/>
    <col min="9988" max="9988" width="12.28515625" style="68" bestFit="1" customWidth="1"/>
    <col min="9989" max="9989" width="8.5703125" style="68" customWidth="1"/>
    <col min="9990" max="9990" width="10.28515625" style="68" bestFit="1" customWidth="1"/>
    <col min="9991" max="9991" width="38.5703125" style="68" customWidth="1"/>
    <col min="9992" max="9992" width="3.7109375" style="68" customWidth="1"/>
    <col min="9993" max="9993" width="11.42578125" style="68"/>
    <col min="9994" max="9994" width="33.140625" style="68" bestFit="1" customWidth="1"/>
    <col min="9995" max="10241" width="11.42578125" style="68"/>
    <col min="10242" max="10242" width="8.7109375" style="68" customWidth="1"/>
    <col min="10243" max="10243" width="25.140625" style="68" customWidth="1"/>
    <col min="10244" max="10244" width="12.28515625" style="68" bestFit="1" customWidth="1"/>
    <col min="10245" max="10245" width="8.5703125" style="68" customWidth="1"/>
    <col min="10246" max="10246" width="10.28515625" style="68" bestFit="1" customWidth="1"/>
    <col min="10247" max="10247" width="38.5703125" style="68" customWidth="1"/>
    <col min="10248" max="10248" width="3.7109375" style="68" customWidth="1"/>
    <col min="10249" max="10249" width="11.42578125" style="68"/>
    <col min="10250" max="10250" width="33.140625" style="68" bestFit="1" customWidth="1"/>
    <col min="10251" max="10497" width="11.42578125" style="68"/>
    <col min="10498" max="10498" width="8.7109375" style="68" customWidth="1"/>
    <col min="10499" max="10499" width="25.140625" style="68" customWidth="1"/>
    <col min="10500" max="10500" width="12.28515625" style="68" bestFit="1" customWidth="1"/>
    <col min="10501" max="10501" width="8.5703125" style="68" customWidth="1"/>
    <col min="10502" max="10502" width="10.28515625" style="68" bestFit="1" customWidth="1"/>
    <col min="10503" max="10503" width="38.5703125" style="68" customWidth="1"/>
    <col min="10504" max="10504" width="3.7109375" style="68" customWidth="1"/>
    <col min="10505" max="10505" width="11.42578125" style="68"/>
    <col min="10506" max="10506" width="33.140625" style="68" bestFit="1" customWidth="1"/>
    <col min="10507" max="10753" width="11.42578125" style="68"/>
    <col min="10754" max="10754" width="8.7109375" style="68" customWidth="1"/>
    <col min="10755" max="10755" width="25.140625" style="68" customWidth="1"/>
    <col min="10756" max="10756" width="12.28515625" style="68" bestFit="1" customWidth="1"/>
    <col min="10757" max="10757" width="8.5703125" style="68" customWidth="1"/>
    <col min="10758" max="10758" width="10.28515625" style="68" bestFit="1" customWidth="1"/>
    <col min="10759" max="10759" width="38.5703125" style="68" customWidth="1"/>
    <col min="10760" max="10760" width="3.7109375" style="68" customWidth="1"/>
    <col min="10761" max="10761" width="11.42578125" style="68"/>
    <col min="10762" max="10762" width="33.140625" style="68" bestFit="1" customWidth="1"/>
    <col min="10763" max="11009" width="11.42578125" style="68"/>
    <col min="11010" max="11010" width="8.7109375" style="68" customWidth="1"/>
    <col min="11011" max="11011" width="25.140625" style="68" customWidth="1"/>
    <col min="11012" max="11012" width="12.28515625" style="68" bestFit="1" customWidth="1"/>
    <col min="11013" max="11013" width="8.5703125" style="68" customWidth="1"/>
    <col min="11014" max="11014" width="10.28515625" style="68" bestFit="1" customWidth="1"/>
    <col min="11015" max="11015" width="38.5703125" style="68" customWidth="1"/>
    <col min="11016" max="11016" width="3.7109375" style="68" customWidth="1"/>
    <col min="11017" max="11017" width="11.42578125" style="68"/>
    <col min="11018" max="11018" width="33.140625" style="68" bestFit="1" customWidth="1"/>
    <col min="11019" max="11265" width="11.42578125" style="68"/>
    <col min="11266" max="11266" width="8.7109375" style="68" customWidth="1"/>
    <col min="11267" max="11267" width="25.140625" style="68" customWidth="1"/>
    <col min="11268" max="11268" width="12.28515625" style="68" bestFit="1" customWidth="1"/>
    <col min="11269" max="11269" width="8.5703125" style="68" customWidth="1"/>
    <col min="11270" max="11270" width="10.28515625" style="68" bestFit="1" customWidth="1"/>
    <col min="11271" max="11271" width="38.5703125" style="68" customWidth="1"/>
    <col min="11272" max="11272" width="3.7109375" style="68" customWidth="1"/>
    <col min="11273" max="11273" width="11.42578125" style="68"/>
    <col min="11274" max="11274" width="33.140625" style="68" bestFit="1" customWidth="1"/>
    <col min="11275" max="11521" width="11.42578125" style="68"/>
    <col min="11522" max="11522" width="8.7109375" style="68" customWidth="1"/>
    <col min="11523" max="11523" width="25.140625" style="68" customWidth="1"/>
    <col min="11524" max="11524" width="12.28515625" style="68" bestFit="1" customWidth="1"/>
    <col min="11525" max="11525" width="8.5703125" style="68" customWidth="1"/>
    <col min="11526" max="11526" width="10.28515625" style="68" bestFit="1" customWidth="1"/>
    <col min="11527" max="11527" width="38.5703125" style="68" customWidth="1"/>
    <col min="11528" max="11528" width="3.7109375" style="68" customWidth="1"/>
    <col min="11529" max="11529" width="11.42578125" style="68"/>
    <col min="11530" max="11530" width="33.140625" style="68" bestFit="1" customWidth="1"/>
    <col min="11531" max="11777" width="11.42578125" style="68"/>
    <col min="11778" max="11778" width="8.7109375" style="68" customWidth="1"/>
    <col min="11779" max="11779" width="25.140625" style="68" customWidth="1"/>
    <col min="11780" max="11780" width="12.28515625" style="68" bestFit="1" customWidth="1"/>
    <col min="11781" max="11781" width="8.5703125" style="68" customWidth="1"/>
    <col min="11782" max="11782" width="10.28515625" style="68" bestFit="1" customWidth="1"/>
    <col min="11783" max="11783" width="38.5703125" style="68" customWidth="1"/>
    <col min="11784" max="11784" width="3.7109375" style="68" customWidth="1"/>
    <col min="11785" max="11785" width="11.42578125" style="68"/>
    <col min="11786" max="11786" width="33.140625" style="68" bestFit="1" customWidth="1"/>
    <col min="11787" max="12033" width="11.42578125" style="68"/>
    <col min="12034" max="12034" width="8.7109375" style="68" customWidth="1"/>
    <col min="12035" max="12035" width="25.140625" style="68" customWidth="1"/>
    <col min="12036" max="12036" width="12.28515625" style="68" bestFit="1" customWidth="1"/>
    <col min="12037" max="12037" width="8.5703125" style="68" customWidth="1"/>
    <col min="12038" max="12038" width="10.28515625" style="68" bestFit="1" customWidth="1"/>
    <col min="12039" max="12039" width="38.5703125" style="68" customWidth="1"/>
    <col min="12040" max="12040" width="3.7109375" style="68" customWidth="1"/>
    <col min="12041" max="12041" width="11.42578125" style="68"/>
    <col min="12042" max="12042" width="33.140625" style="68" bestFit="1" customWidth="1"/>
    <col min="12043" max="12289" width="11.42578125" style="68"/>
    <col min="12290" max="12290" width="8.7109375" style="68" customWidth="1"/>
    <col min="12291" max="12291" width="25.140625" style="68" customWidth="1"/>
    <col min="12292" max="12292" width="12.28515625" style="68" bestFit="1" customWidth="1"/>
    <col min="12293" max="12293" width="8.5703125" style="68" customWidth="1"/>
    <col min="12294" max="12294" width="10.28515625" style="68" bestFit="1" customWidth="1"/>
    <col min="12295" max="12295" width="38.5703125" style="68" customWidth="1"/>
    <col min="12296" max="12296" width="3.7109375" style="68" customWidth="1"/>
    <col min="12297" max="12297" width="11.42578125" style="68"/>
    <col min="12298" max="12298" width="33.140625" style="68" bestFit="1" customWidth="1"/>
    <col min="12299" max="12545" width="11.42578125" style="68"/>
    <col min="12546" max="12546" width="8.7109375" style="68" customWidth="1"/>
    <col min="12547" max="12547" width="25.140625" style="68" customWidth="1"/>
    <col min="12548" max="12548" width="12.28515625" style="68" bestFit="1" customWidth="1"/>
    <col min="12549" max="12549" width="8.5703125" style="68" customWidth="1"/>
    <col min="12550" max="12550" width="10.28515625" style="68" bestFit="1" customWidth="1"/>
    <col min="12551" max="12551" width="38.5703125" style="68" customWidth="1"/>
    <col min="12552" max="12552" width="3.7109375" style="68" customWidth="1"/>
    <col min="12553" max="12553" width="11.42578125" style="68"/>
    <col min="12554" max="12554" width="33.140625" style="68" bestFit="1" customWidth="1"/>
    <col min="12555" max="12801" width="11.42578125" style="68"/>
    <col min="12802" max="12802" width="8.7109375" style="68" customWidth="1"/>
    <col min="12803" max="12803" width="25.140625" style="68" customWidth="1"/>
    <col min="12804" max="12804" width="12.28515625" style="68" bestFit="1" customWidth="1"/>
    <col min="12805" max="12805" width="8.5703125" style="68" customWidth="1"/>
    <col min="12806" max="12806" width="10.28515625" style="68" bestFit="1" customWidth="1"/>
    <col min="12807" max="12807" width="38.5703125" style="68" customWidth="1"/>
    <col min="12808" max="12808" width="3.7109375" style="68" customWidth="1"/>
    <col min="12809" max="12809" width="11.42578125" style="68"/>
    <col min="12810" max="12810" width="33.140625" style="68" bestFit="1" customWidth="1"/>
    <col min="12811" max="13057" width="11.42578125" style="68"/>
    <col min="13058" max="13058" width="8.7109375" style="68" customWidth="1"/>
    <col min="13059" max="13059" width="25.140625" style="68" customWidth="1"/>
    <col min="13060" max="13060" width="12.28515625" style="68" bestFit="1" customWidth="1"/>
    <col min="13061" max="13061" width="8.5703125" style="68" customWidth="1"/>
    <col min="13062" max="13062" width="10.28515625" style="68" bestFit="1" customWidth="1"/>
    <col min="13063" max="13063" width="38.5703125" style="68" customWidth="1"/>
    <col min="13064" max="13064" width="3.7109375" style="68" customWidth="1"/>
    <col min="13065" max="13065" width="11.42578125" style="68"/>
    <col min="13066" max="13066" width="33.140625" style="68" bestFit="1" customWidth="1"/>
    <col min="13067" max="13313" width="11.42578125" style="68"/>
    <col min="13314" max="13314" width="8.7109375" style="68" customWidth="1"/>
    <col min="13315" max="13315" width="25.140625" style="68" customWidth="1"/>
    <col min="13316" max="13316" width="12.28515625" style="68" bestFit="1" customWidth="1"/>
    <col min="13317" max="13317" width="8.5703125" style="68" customWidth="1"/>
    <col min="13318" max="13318" width="10.28515625" style="68" bestFit="1" customWidth="1"/>
    <col min="13319" max="13319" width="38.5703125" style="68" customWidth="1"/>
    <col min="13320" max="13320" width="3.7109375" style="68" customWidth="1"/>
    <col min="13321" max="13321" width="11.42578125" style="68"/>
    <col min="13322" max="13322" width="33.140625" style="68" bestFit="1" customWidth="1"/>
    <col min="13323" max="13569" width="11.42578125" style="68"/>
    <col min="13570" max="13570" width="8.7109375" style="68" customWidth="1"/>
    <col min="13571" max="13571" width="25.140625" style="68" customWidth="1"/>
    <col min="13572" max="13572" width="12.28515625" style="68" bestFit="1" customWidth="1"/>
    <col min="13573" max="13573" width="8.5703125" style="68" customWidth="1"/>
    <col min="13574" max="13574" width="10.28515625" style="68" bestFit="1" customWidth="1"/>
    <col min="13575" max="13575" width="38.5703125" style="68" customWidth="1"/>
    <col min="13576" max="13576" width="3.7109375" style="68" customWidth="1"/>
    <col min="13577" max="13577" width="11.42578125" style="68"/>
    <col min="13578" max="13578" width="33.140625" style="68" bestFit="1" customWidth="1"/>
    <col min="13579" max="13825" width="11.42578125" style="68"/>
    <col min="13826" max="13826" width="8.7109375" style="68" customWidth="1"/>
    <col min="13827" max="13827" width="25.140625" style="68" customWidth="1"/>
    <col min="13828" max="13828" width="12.28515625" style="68" bestFit="1" customWidth="1"/>
    <col min="13829" max="13829" width="8.5703125" style="68" customWidth="1"/>
    <col min="13830" max="13830" width="10.28515625" style="68" bestFit="1" customWidth="1"/>
    <col min="13831" max="13831" width="38.5703125" style="68" customWidth="1"/>
    <col min="13832" max="13832" width="3.7109375" style="68" customWidth="1"/>
    <col min="13833" max="13833" width="11.42578125" style="68"/>
    <col min="13834" max="13834" width="33.140625" style="68" bestFit="1" customWidth="1"/>
    <col min="13835" max="14081" width="11.42578125" style="68"/>
    <col min="14082" max="14082" width="8.7109375" style="68" customWidth="1"/>
    <col min="14083" max="14083" width="25.140625" style="68" customWidth="1"/>
    <col min="14084" max="14084" width="12.28515625" style="68" bestFit="1" customWidth="1"/>
    <col min="14085" max="14085" width="8.5703125" style="68" customWidth="1"/>
    <col min="14086" max="14086" width="10.28515625" style="68" bestFit="1" customWidth="1"/>
    <col min="14087" max="14087" width="38.5703125" style="68" customWidth="1"/>
    <col min="14088" max="14088" width="3.7109375" style="68" customWidth="1"/>
    <col min="14089" max="14089" width="11.42578125" style="68"/>
    <col min="14090" max="14090" width="33.140625" style="68" bestFit="1" customWidth="1"/>
    <col min="14091" max="14337" width="11.42578125" style="68"/>
    <col min="14338" max="14338" width="8.7109375" style="68" customWidth="1"/>
    <col min="14339" max="14339" width="25.140625" style="68" customWidth="1"/>
    <col min="14340" max="14340" width="12.28515625" style="68" bestFit="1" customWidth="1"/>
    <col min="14341" max="14341" width="8.5703125" style="68" customWidth="1"/>
    <col min="14342" max="14342" width="10.28515625" style="68" bestFit="1" customWidth="1"/>
    <col min="14343" max="14343" width="38.5703125" style="68" customWidth="1"/>
    <col min="14344" max="14344" width="3.7109375" style="68" customWidth="1"/>
    <col min="14345" max="14345" width="11.42578125" style="68"/>
    <col min="14346" max="14346" width="33.140625" style="68" bestFit="1" customWidth="1"/>
    <col min="14347" max="14593" width="11.42578125" style="68"/>
    <col min="14594" max="14594" width="8.7109375" style="68" customWidth="1"/>
    <col min="14595" max="14595" width="25.140625" style="68" customWidth="1"/>
    <col min="14596" max="14596" width="12.28515625" style="68" bestFit="1" customWidth="1"/>
    <col min="14597" max="14597" width="8.5703125" style="68" customWidth="1"/>
    <col min="14598" max="14598" width="10.28515625" style="68" bestFit="1" customWidth="1"/>
    <col min="14599" max="14599" width="38.5703125" style="68" customWidth="1"/>
    <col min="14600" max="14600" width="3.7109375" style="68" customWidth="1"/>
    <col min="14601" max="14601" width="11.42578125" style="68"/>
    <col min="14602" max="14602" width="33.140625" style="68" bestFit="1" customWidth="1"/>
    <col min="14603" max="14849" width="11.42578125" style="68"/>
    <col min="14850" max="14850" width="8.7109375" style="68" customWidth="1"/>
    <col min="14851" max="14851" width="25.140625" style="68" customWidth="1"/>
    <col min="14852" max="14852" width="12.28515625" style="68" bestFit="1" customWidth="1"/>
    <col min="14853" max="14853" width="8.5703125" style="68" customWidth="1"/>
    <col min="14854" max="14854" width="10.28515625" style="68" bestFit="1" customWidth="1"/>
    <col min="14855" max="14855" width="38.5703125" style="68" customWidth="1"/>
    <col min="14856" max="14856" width="3.7109375" style="68" customWidth="1"/>
    <col min="14857" max="14857" width="11.42578125" style="68"/>
    <col min="14858" max="14858" width="33.140625" style="68" bestFit="1" customWidth="1"/>
    <col min="14859" max="15105" width="11.42578125" style="68"/>
    <col min="15106" max="15106" width="8.7109375" style="68" customWidth="1"/>
    <col min="15107" max="15107" width="25.140625" style="68" customWidth="1"/>
    <col min="15108" max="15108" width="12.28515625" style="68" bestFit="1" customWidth="1"/>
    <col min="15109" max="15109" width="8.5703125" style="68" customWidth="1"/>
    <col min="15110" max="15110" width="10.28515625" style="68" bestFit="1" customWidth="1"/>
    <col min="15111" max="15111" width="38.5703125" style="68" customWidth="1"/>
    <col min="15112" max="15112" width="3.7109375" style="68" customWidth="1"/>
    <col min="15113" max="15113" width="11.42578125" style="68"/>
    <col min="15114" max="15114" width="33.140625" style="68" bestFit="1" customWidth="1"/>
    <col min="15115" max="15361" width="11.42578125" style="68"/>
    <col min="15362" max="15362" width="8.7109375" style="68" customWidth="1"/>
    <col min="15363" max="15363" width="25.140625" style="68" customWidth="1"/>
    <col min="15364" max="15364" width="12.28515625" style="68" bestFit="1" customWidth="1"/>
    <col min="15365" max="15365" width="8.5703125" style="68" customWidth="1"/>
    <col min="15366" max="15366" width="10.28515625" style="68" bestFit="1" customWidth="1"/>
    <col min="15367" max="15367" width="38.5703125" style="68" customWidth="1"/>
    <col min="15368" max="15368" width="3.7109375" style="68" customWidth="1"/>
    <col min="15369" max="15369" width="11.42578125" style="68"/>
    <col min="15370" max="15370" width="33.140625" style="68" bestFit="1" customWidth="1"/>
    <col min="15371" max="15617" width="11.42578125" style="68"/>
    <col min="15618" max="15618" width="8.7109375" style="68" customWidth="1"/>
    <col min="15619" max="15619" width="25.140625" style="68" customWidth="1"/>
    <col min="15620" max="15620" width="12.28515625" style="68" bestFit="1" customWidth="1"/>
    <col min="15621" max="15621" width="8.5703125" style="68" customWidth="1"/>
    <col min="15622" max="15622" width="10.28515625" style="68" bestFit="1" customWidth="1"/>
    <col min="15623" max="15623" width="38.5703125" style="68" customWidth="1"/>
    <col min="15624" max="15624" width="3.7109375" style="68" customWidth="1"/>
    <col min="15625" max="15625" width="11.42578125" style="68"/>
    <col min="15626" max="15626" width="33.140625" style="68" bestFit="1" customWidth="1"/>
    <col min="15627" max="15873" width="11.42578125" style="68"/>
    <col min="15874" max="15874" width="8.7109375" style="68" customWidth="1"/>
    <col min="15875" max="15875" width="25.140625" style="68" customWidth="1"/>
    <col min="15876" max="15876" width="12.28515625" style="68" bestFit="1" customWidth="1"/>
    <col min="15877" max="15877" width="8.5703125" style="68" customWidth="1"/>
    <col min="15878" max="15878" width="10.28515625" style="68" bestFit="1" customWidth="1"/>
    <col min="15879" max="15879" width="38.5703125" style="68" customWidth="1"/>
    <col min="15880" max="15880" width="3.7109375" style="68" customWidth="1"/>
    <col min="15881" max="15881" width="11.42578125" style="68"/>
    <col min="15882" max="15882" width="33.140625" style="68" bestFit="1" customWidth="1"/>
    <col min="15883" max="16129" width="11.42578125" style="68"/>
    <col min="16130" max="16130" width="8.7109375" style="68" customWidth="1"/>
    <col min="16131" max="16131" width="25.140625" style="68" customWidth="1"/>
    <col min="16132" max="16132" width="12.28515625" style="68" bestFit="1" customWidth="1"/>
    <col min="16133" max="16133" width="8.5703125" style="68" customWidth="1"/>
    <col min="16134" max="16134" width="10.28515625" style="68" bestFit="1" customWidth="1"/>
    <col min="16135" max="16135" width="38.5703125" style="68" customWidth="1"/>
    <col min="16136" max="16136" width="3.7109375" style="68" customWidth="1"/>
    <col min="16137" max="16137" width="11.42578125" style="68"/>
    <col min="16138" max="16138" width="33.140625" style="68" bestFit="1" customWidth="1"/>
    <col min="16139" max="16384" width="11.42578125" style="68"/>
  </cols>
  <sheetData>
    <row r="1" spans="1:13">
      <c r="A1" s="130" t="s">
        <v>0</v>
      </c>
      <c r="B1" s="130"/>
      <c r="C1" s="130"/>
      <c r="D1" s="130"/>
      <c r="E1" s="130"/>
      <c r="F1" s="130"/>
      <c r="G1" s="130"/>
      <c r="H1" s="118"/>
      <c r="I1" s="118"/>
      <c r="J1" s="118"/>
      <c r="K1" s="67"/>
      <c r="L1" s="67"/>
      <c r="M1" s="67"/>
    </row>
    <row r="2" spans="1:13">
      <c r="A2" s="130" t="s">
        <v>63</v>
      </c>
      <c r="B2" s="130"/>
      <c r="C2" s="130"/>
      <c r="D2" s="130"/>
      <c r="E2" s="130"/>
      <c r="F2" s="130"/>
      <c r="G2" s="130"/>
      <c r="H2" s="118"/>
      <c r="I2" s="118"/>
      <c r="J2" s="118"/>
      <c r="K2" s="67"/>
      <c r="L2" s="67"/>
      <c r="M2" s="67"/>
    </row>
    <row r="3" spans="1:13" ht="12.75" thickBot="1">
      <c r="A3" s="131" t="s">
        <v>2</v>
      </c>
      <c r="B3" s="131"/>
      <c r="C3" s="131"/>
      <c r="D3" s="131"/>
      <c r="E3" s="131"/>
      <c r="F3" s="131"/>
      <c r="G3" s="131"/>
      <c r="H3" s="119"/>
      <c r="I3" s="119"/>
      <c r="J3" s="119"/>
      <c r="K3" s="67"/>
      <c r="L3" s="67"/>
      <c r="M3" s="67"/>
    </row>
    <row r="4" spans="1:13" ht="12.75" thickTop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thickBot="1"/>
    <row r="6" spans="1:13" ht="12.75" thickBot="1">
      <c r="A6" s="70" t="s">
        <v>3</v>
      </c>
      <c r="B6" s="70"/>
      <c r="C6" s="70"/>
      <c r="D6" s="71" t="s">
        <v>5</v>
      </c>
      <c r="E6" s="72" t="s">
        <v>6</v>
      </c>
      <c r="F6" s="72" t="s">
        <v>7</v>
      </c>
      <c r="G6" s="71" t="s">
        <v>8</v>
      </c>
      <c r="H6" s="73"/>
      <c r="I6" s="72" t="s">
        <v>9</v>
      </c>
      <c r="J6" s="72" t="s">
        <v>10</v>
      </c>
      <c r="K6" s="74"/>
      <c r="L6" s="74"/>
    </row>
    <row r="7" spans="1:13">
      <c r="A7" s="75"/>
      <c r="B7" s="75"/>
      <c r="C7" s="75"/>
      <c r="D7" s="76"/>
      <c r="E7" s="74"/>
      <c r="F7" s="74"/>
      <c r="G7" s="76"/>
      <c r="H7" s="77"/>
      <c r="I7" s="74"/>
      <c r="J7" s="74"/>
      <c r="K7" s="74"/>
      <c r="L7" s="74"/>
    </row>
    <row r="8" spans="1:13">
      <c r="A8" s="78" t="s">
        <v>11</v>
      </c>
      <c r="B8" s="79" t="s">
        <v>12</v>
      </c>
      <c r="C8" s="80">
        <f>+SUM(I9:I13)</f>
        <v>-1676.4699999999998</v>
      </c>
      <c r="E8" s="81"/>
      <c r="F8" s="81"/>
      <c r="G8" s="81"/>
      <c r="H8" s="82"/>
      <c r="K8" s="83"/>
      <c r="L8" s="84"/>
      <c r="M8" s="81"/>
    </row>
    <row r="9" spans="1:13">
      <c r="A9" s="78"/>
      <c r="B9" s="79"/>
      <c r="C9" s="79"/>
      <c r="D9" s="132"/>
      <c r="E9" s="133"/>
      <c r="F9" s="134"/>
      <c r="G9" s="133"/>
      <c r="H9" s="91"/>
      <c r="I9" s="135"/>
      <c r="M9" s="81"/>
    </row>
    <row r="10" spans="1:13">
      <c r="A10" s="78"/>
      <c r="B10" s="79"/>
      <c r="D10" s="136"/>
      <c r="E10" s="140" t="s">
        <v>71</v>
      </c>
      <c r="F10" s="146">
        <v>42184</v>
      </c>
      <c r="G10" s="147" t="s">
        <v>54</v>
      </c>
      <c r="H10" s="91" t="s">
        <v>41</v>
      </c>
      <c r="I10" s="148">
        <v>2323.5300000000002</v>
      </c>
      <c r="M10" s="81"/>
    </row>
    <row r="11" spans="1:13">
      <c r="A11" s="78"/>
      <c r="B11" s="79"/>
      <c r="D11" s="136"/>
      <c r="E11" s="140" t="s">
        <v>72</v>
      </c>
      <c r="F11" s="146">
        <v>42185</v>
      </c>
      <c r="G11" s="147" t="s">
        <v>73</v>
      </c>
      <c r="H11" s="91" t="s">
        <v>40</v>
      </c>
      <c r="I11" s="143">
        <v>-4000</v>
      </c>
      <c r="M11" s="81"/>
    </row>
    <row r="12" spans="1:13">
      <c r="A12" s="78"/>
      <c r="B12" s="79"/>
      <c r="D12" s="136"/>
      <c r="E12" s="136"/>
      <c r="F12" s="138"/>
      <c r="G12" s="137"/>
      <c r="H12" s="91"/>
      <c r="I12" s="139"/>
      <c r="M12" s="81"/>
    </row>
    <row r="13" spans="1:13">
      <c r="A13" s="78"/>
      <c r="B13" s="79"/>
      <c r="C13" s="79"/>
      <c r="D13" s="132"/>
      <c r="E13" s="133"/>
      <c r="F13" s="134"/>
      <c r="G13" s="133"/>
      <c r="H13" s="91"/>
      <c r="I13" s="135"/>
      <c r="M13" s="81"/>
    </row>
    <row r="14" spans="1:13">
      <c r="A14" s="78"/>
      <c r="B14" s="79"/>
      <c r="C14" s="79"/>
      <c r="D14" s="80"/>
      <c r="E14" s="81"/>
      <c r="F14" s="81"/>
      <c r="G14" s="81"/>
      <c r="H14" s="82"/>
      <c r="M14" s="81"/>
    </row>
    <row r="15" spans="1:13">
      <c r="A15" s="78"/>
      <c r="B15" s="79"/>
      <c r="C15" s="79"/>
      <c r="D15" s="80"/>
      <c r="E15" s="81"/>
      <c r="F15" s="81"/>
      <c r="G15" s="81"/>
      <c r="H15" s="82"/>
      <c r="M15" s="81"/>
    </row>
    <row r="16" spans="1:13">
      <c r="A16" s="78"/>
      <c r="B16" s="79"/>
      <c r="C16" s="79"/>
      <c r="D16" s="80"/>
      <c r="F16" s="96"/>
      <c r="H16" s="82"/>
      <c r="I16" s="83"/>
      <c r="M16" s="81"/>
    </row>
    <row r="17" spans="1:13">
      <c r="A17" s="78"/>
      <c r="B17" s="79"/>
      <c r="C17" s="79"/>
      <c r="D17" s="80"/>
      <c r="F17" s="96"/>
      <c r="H17" s="82"/>
      <c r="I17" s="97"/>
      <c r="M17" s="81"/>
    </row>
    <row r="18" spans="1:13">
      <c r="A18" s="98"/>
      <c r="E18" s="99"/>
      <c r="F18" s="99"/>
      <c r="G18" s="100"/>
      <c r="I18" s="99"/>
      <c r="J18" s="101"/>
    </row>
    <row r="19" spans="1:13">
      <c r="A19" s="102" t="s">
        <v>17</v>
      </c>
      <c r="B19" s="103" t="s">
        <v>18</v>
      </c>
      <c r="C19" s="104">
        <f>SUM(I21:I32)</f>
        <v>25085.82</v>
      </c>
      <c r="E19" s="99"/>
      <c r="F19" s="99"/>
      <c r="G19" s="105"/>
      <c r="I19" s="81"/>
      <c r="J19" s="101"/>
    </row>
    <row r="20" spans="1:13">
      <c r="A20" s="102"/>
      <c r="B20" s="103"/>
      <c r="C20" s="103"/>
      <c r="D20" s="104"/>
      <c r="E20" s="81"/>
      <c r="F20" s="81"/>
      <c r="G20" s="106"/>
      <c r="H20" s="82"/>
      <c r="I20" s="81"/>
      <c r="J20" s="107"/>
    </row>
    <row r="21" spans="1:13">
      <c r="E21" s="108" t="s">
        <v>19</v>
      </c>
      <c r="F21" s="109">
        <v>41195</v>
      </c>
      <c r="G21" s="110" t="s">
        <v>20</v>
      </c>
      <c r="H21" s="91"/>
      <c r="I21" s="111">
        <v>-15988.36</v>
      </c>
      <c r="J21" s="112" t="s">
        <v>21</v>
      </c>
      <c r="K21" s="83"/>
    </row>
    <row r="22" spans="1:13">
      <c r="E22" s="108" t="s">
        <v>22</v>
      </c>
      <c r="F22" s="109">
        <v>41421</v>
      </c>
      <c r="G22" s="108" t="s">
        <v>23</v>
      </c>
      <c r="H22" s="91"/>
      <c r="I22" s="111">
        <f>14185-78.56+157.12</f>
        <v>14263.560000000001</v>
      </c>
      <c r="J22" s="113" t="s">
        <v>24</v>
      </c>
    </row>
    <row r="23" spans="1:13">
      <c r="E23" s="108" t="s">
        <v>25</v>
      </c>
      <c r="F23" s="109">
        <v>41421</v>
      </c>
      <c r="G23" s="108" t="s">
        <v>26</v>
      </c>
      <c r="H23" s="91"/>
      <c r="I23" s="111">
        <v>11810</v>
      </c>
      <c r="J23" s="113" t="s">
        <v>24</v>
      </c>
      <c r="K23" s="84"/>
    </row>
    <row r="24" spans="1:13">
      <c r="E24" s="108" t="s">
        <v>27</v>
      </c>
      <c r="F24" s="109">
        <v>41455</v>
      </c>
      <c r="G24" s="108" t="s">
        <v>28</v>
      </c>
      <c r="H24" s="91"/>
      <c r="I24" s="111">
        <v>-4000</v>
      </c>
      <c r="J24" s="112" t="s">
        <v>21</v>
      </c>
    </row>
    <row r="25" spans="1:13">
      <c r="E25" s="108" t="s">
        <v>29</v>
      </c>
      <c r="F25" s="109">
        <v>41578</v>
      </c>
      <c r="G25" s="108" t="s">
        <v>30</v>
      </c>
      <c r="H25" s="91"/>
      <c r="I25" s="111">
        <f>+-18852.32+7518.39</f>
        <v>-11333.93</v>
      </c>
      <c r="J25" s="113" t="s">
        <v>31</v>
      </c>
      <c r="K25" s="68" t="s">
        <v>32</v>
      </c>
      <c r="M25" s="68" t="s">
        <v>33</v>
      </c>
    </row>
    <row r="26" spans="1:13">
      <c r="E26" s="108" t="s">
        <v>34</v>
      </c>
      <c r="F26" s="109">
        <v>41973</v>
      </c>
      <c r="G26" s="108" t="s">
        <v>35</v>
      </c>
      <c r="H26" s="91"/>
      <c r="I26" s="111">
        <v>-10284.52</v>
      </c>
      <c r="J26" s="108" t="s">
        <v>36</v>
      </c>
    </row>
    <row r="27" spans="1:13">
      <c r="D27" s="85"/>
      <c r="E27" s="87" t="s">
        <v>57</v>
      </c>
      <c r="F27" s="86">
        <v>42009</v>
      </c>
      <c r="G27" s="87" t="s">
        <v>47</v>
      </c>
      <c r="H27" s="91"/>
      <c r="I27" s="89">
        <v>10131.85</v>
      </c>
      <c r="J27" s="108"/>
    </row>
    <row r="28" spans="1:13">
      <c r="D28" s="85"/>
      <c r="E28" s="87" t="s">
        <v>58</v>
      </c>
      <c r="F28" s="86">
        <v>42013</v>
      </c>
      <c r="G28" s="87" t="s">
        <v>48</v>
      </c>
      <c r="H28" s="91"/>
      <c r="I28" s="89">
        <v>8662</v>
      </c>
      <c r="J28" s="108"/>
    </row>
    <row r="29" spans="1:13">
      <c r="D29" s="85"/>
      <c r="E29" s="87" t="s">
        <v>59</v>
      </c>
      <c r="F29" s="86">
        <v>42031</v>
      </c>
      <c r="G29" s="87" t="s">
        <v>49</v>
      </c>
      <c r="H29" s="91"/>
      <c r="I29" s="89">
        <v>8685.0400000000009</v>
      </c>
      <c r="J29" s="108"/>
    </row>
    <row r="30" spans="1:13">
      <c r="E30" s="108" t="s">
        <v>67</v>
      </c>
      <c r="F30" s="144">
        <v>42128</v>
      </c>
      <c r="G30" s="145" t="s">
        <v>68</v>
      </c>
      <c r="H30" s="91"/>
      <c r="I30" s="143">
        <v>13140.18</v>
      </c>
      <c r="J30" s="108"/>
    </row>
    <row r="31" spans="1:13">
      <c r="E31" s="108"/>
      <c r="F31" s="109"/>
      <c r="G31" s="108"/>
      <c r="H31" s="91"/>
      <c r="I31" s="111"/>
      <c r="J31" s="108"/>
    </row>
    <row r="32" spans="1:13">
      <c r="E32" s="114"/>
      <c r="F32" s="115"/>
      <c r="G32" s="114"/>
      <c r="H32" s="91"/>
      <c r="I32" s="97"/>
      <c r="J32" s="107"/>
    </row>
    <row r="33" spans="2:10">
      <c r="F33" s="96"/>
      <c r="H33" s="91"/>
      <c r="I33" s="83"/>
      <c r="J33" s="107"/>
    </row>
    <row r="34" spans="2:10">
      <c r="J34" s="114"/>
    </row>
    <row r="35" spans="2:10">
      <c r="B35" s="103" t="s">
        <v>37</v>
      </c>
      <c r="C35" s="116">
        <f>+SUM(C8:C19)</f>
        <v>23409.35</v>
      </c>
      <c r="I35" s="84"/>
      <c r="J35" s="114"/>
    </row>
    <row r="36" spans="2:10">
      <c r="B36" s="103" t="s">
        <v>38</v>
      </c>
      <c r="C36" s="117">
        <v>23409.439999999999</v>
      </c>
      <c r="J36" s="114"/>
    </row>
    <row r="37" spans="2:10">
      <c r="B37" s="103" t="s">
        <v>39</v>
      </c>
      <c r="C37" s="116">
        <f>+C35-C36</f>
        <v>-9.0000000000145519E-2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DIC</vt:lpstr>
      <vt:lpstr>ENE</vt:lpstr>
      <vt:lpstr>FEB</vt:lpstr>
      <vt:lpstr>MAR</vt:lpstr>
      <vt:lpstr>ABR</vt:lpstr>
      <vt:lpstr>MAY</vt:lpstr>
      <vt:lpstr>JUN</vt:lpstr>
      <vt:lpstr>JUL</vt:lpstr>
      <vt:lpstr>DIC!Área_de_impresión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2015-09-23T16:44:33Z</dcterms:created>
  <dcterms:modified xsi:type="dcterms:W3CDTF">2015-09-24T23:58:28Z</dcterms:modified>
</cp:coreProperties>
</file>