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7365"/>
  </bookViews>
  <sheets>
    <sheet name="Hoja1" sheetId="1" r:id="rId1"/>
  </sheets>
  <externalReferences>
    <externalReference r:id="rId2"/>
  </externalReferences>
  <definedNames>
    <definedName name="_xlnm._FilterDatabase" localSheetId="0" hidden="1">Hoja1!$A$5:$AB$7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7" i="1"/>
  <c r="AM7" l="1"/>
  <c r="AL7"/>
  <c r="G51" l="1"/>
  <c r="H51"/>
  <c r="I51"/>
  <c r="K51"/>
  <c r="L51"/>
  <c r="M51"/>
  <c r="N51"/>
  <c r="O51"/>
  <c r="P51"/>
  <c r="Q51"/>
  <c r="X51"/>
  <c r="Y51"/>
  <c r="AA51"/>
  <c r="AB51"/>
  <c r="AC51"/>
  <c r="AD51"/>
  <c r="AE51"/>
  <c r="AF51"/>
  <c r="AG51"/>
  <c r="AH51"/>
  <c r="AI51"/>
  <c r="AJ51"/>
  <c r="AK51"/>
  <c r="F51"/>
  <c r="G8"/>
  <c r="H8"/>
  <c r="I8"/>
  <c r="AM51" l="1"/>
  <c r="AL51"/>
  <c r="Q8"/>
  <c r="F8" l="1"/>
  <c r="J12" l="1"/>
  <c r="R12" s="1"/>
  <c r="T12" s="1"/>
  <c r="J11"/>
  <c r="R11" s="1"/>
  <c r="T11" s="1"/>
  <c r="P8"/>
  <c r="O8"/>
  <c r="N8"/>
  <c r="M8"/>
  <c r="L8"/>
  <c r="K8"/>
  <c r="V7"/>
  <c r="V51" s="1"/>
  <c r="J7"/>
  <c r="J51" s="1"/>
  <c r="J8" l="1"/>
  <c r="R7"/>
  <c r="S7"/>
  <c r="V8"/>
  <c r="U7"/>
  <c r="S11"/>
  <c r="U11"/>
  <c r="W11" s="1"/>
  <c r="U12"/>
  <c r="W12" s="1"/>
  <c r="S12"/>
  <c r="R51" l="1"/>
  <c r="W7"/>
  <c r="W51" s="1"/>
  <c r="U51"/>
  <c r="S51"/>
  <c r="W13"/>
  <c r="W14" s="1"/>
  <c r="W15" s="1"/>
  <c r="T7"/>
  <c r="S8"/>
  <c r="S10" s="1"/>
  <c r="R8"/>
  <c r="U8"/>
  <c r="W8"/>
  <c r="Z7" l="1"/>
  <c r="Z51" s="1"/>
  <c r="T51"/>
  <c r="T8"/>
</calcChain>
</file>

<file path=xl/sharedStrings.xml><?xml version="1.0" encoding="utf-8"?>
<sst xmlns="http://schemas.openxmlformats.org/spreadsheetml/2006/main" count="49" uniqueCount="49">
  <si>
    <t>Consultores &amp; Asesores Integrales S.C.</t>
  </si>
  <si>
    <t>Servicios Prestados a :  ALECSA CELAYA S DE RL DE CV</t>
  </si>
  <si>
    <t>devuelto a empresa</t>
  </si>
  <si>
    <t>Nombre</t>
  </si>
  <si>
    <t>Suc</t>
  </si>
  <si>
    <t>Puesto</t>
  </si>
  <si>
    <t>Prima Vacacional</t>
  </si>
  <si>
    <t>Dias de Vacaciones</t>
  </si>
  <si>
    <t>SEGURO DE VIDA (-)</t>
  </si>
  <si>
    <t>Total Percepciones</t>
  </si>
  <si>
    <t>Descuentos Cta 254</t>
  </si>
  <si>
    <t>UNIFORMES</t>
  </si>
  <si>
    <t>Fonacot</t>
  </si>
  <si>
    <t>Pension</t>
  </si>
  <si>
    <t>SEG GTS MED MAY</t>
  </si>
  <si>
    <t>Infonavit</t>
  </si>
  <si>
    <t>Total Deduciones</t>
  </si>
  <si>
    <t>Comision empleado</t>
  </si>
  <si>
    <t>Neto a Recibir</t>
  </si>
  <si>
    <t>Comision subsidiada</t>
  </si>
  <si>
    <t>Impto Nomina</t>
  </si>
  <si>
    <t>Factura</t>
  </si>
  <si>
    <t>DIFERENCIA</t>
  </si>
  <si>
    <t>DIF</t>
  </si>
  <si>
    <t>OBSERVACIONES</t>
  </si>
  <si>
    <t>Fecha de Ingreso</t>
  </si>
  <si>
    <t>COMISIONES</t>
  </si>
  <si>
    <t>FALTAS</t>
  </si>
  <si>
    <t>CONSULTORES</t>
  </si>
  <si>
    <t>SINDICATO</t>
  </si>
  <si>
    <t>Cuenta</t>
  </si>
  <si>
    <t>TRASLADISTA</t>
  </si>
  <si>
    <t>TOTAL NOMINA</t>
  </si>
  <si>
    <t>ESPECIAL</t>
  </si>
  <si>
    <t xml:space="preserve">PRIETO LOPEZ LEOBIGILDO </t>
  </si>
  <si>
    <t>PASA A NOMINA SEMANAL</t>
  </si>
  <si>
    <t>700-070 VENTAS</t>
  </si>
  <si>
    <t>701-070 USADOS</t>
  </si>
  <si>
    <t>703-070 ADMON</t>
  </si>
  <si>
    <t>704-070 REFACC</t>
  </si>
  <si>
    <t>705-001-070 SERV</t>
  </si>
  <si>
    <t>683-001-001 COSTO</t>
  </si>
  <si>
    <t>01/08/2016 AL 15/08/2016</t>
  </si>
  <si>
    <t>COMISION EMPLEADO</t>
  </si>
  <si>
    <t>NETO A RECIBIR TRABAJADOR</t>
  </si>
  <si>
    <t>COMISION EMPRESA</t>
  </si>
  <si>
    <t>Periodo 1RA QUINCENA</t>
  </si>
  <si>
    <t>DIAZ ROJAS ROCIO JANET</t>
  </si>
  <si>
    <t>NUMERO CUENTA</t>
  </si>
</sst>
</file>

<file path=xl/styles.xml><?xml version="1.0" encoding="utf-8"?>
<styleSheet xmlns="http://schemas.openxmlformats.org/spreadsheetml/2006/main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2"/>
      <color indexed="60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8"/>
      <name val="Arial"/>
      <family val="2"/>
    </font>
    <font>
      <b/>
      <sz val="12"/>
      <color indexed="48"/>
      <name val="Calibri"/>
      <family val="2"/>
    </font>
    <font>
      <sz val="12"/>
      <name val="Calibri  "/>
    </font>
    <font>
      <sz val="12"/>
      <color indexed="10"/>
      <name val="Calibri"/>
      <family val="2"/>
    </font>
    <font>
      <sz val="10"/>
      <name val="Arial"/>
      <family val="2"/>
    </font>
    <font>
      <sz val="12"/>
      <color indexed="8"/>
      <name val="Calibri  "/>
    </font>
    <font>
      <b/>
      <sz val="12"/>
      <color indexed="40"/>
      <name val="Calibri"/>
      <family val="2"/>
    </font>
    <font>
      <b/>
      <i/>
      <sz val="12"/>
      <name val="Calibri"/>
      <family val="2"/>
    </font>
    <font>
      <b/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44" fontId="1" fillId="0" borderId="0" applyFont="0" applyFill="0" applyBorder="0" applyAlignment="0" applyProtection="0"/>
  </cellStyleXfs>
  <cellXfs count="92">
    <xf numFmtId="0" fontId="0" fillId="0" borderId="0" xfId="0"/>
    <xf numFmtId="0" fontId="3" fillId="0" borderId="0" xfId="2" applyFont="1" applyFill="1" applyAlignment="1" applyProtection="1">
      <alignment horizontal="left"/>
    </xf>
    <xf numFmtId="0" fontId="3" fillId="0" borderId="0" xfId="2" applyFont="1" applyFill="1" applyAlignment="1" applyProtection="1">
      <alignment horizontal="center"/>
    </xf>
    <xf numFmtId="43" fontId="4" fillId="0" borderId="0" xfId="1" applyFont="1" applyFill="1" applyAlignment="1" applyProtection="1">
      <alignment horizontal="center"/>
    </xf>
    <xf numFmtId="43" fontId="5" fillId="0" borderId="0" xfId="1" applyFont="1" applyFill="1" applyAlignment="1" applyProtection="1">
      <alignment horizontal="center"/>
    </xf>
    <xf numFmtId="43" fontId="1" fillId="0" borderId="0" xfId="1" applyProtection="1"/>
    <xf numFmtId="0" fontId="4" fillId="0" borderId="0" xfId="0" applyFont="1" applyProtection="1"/>
    <xf numFmtId="0" fontId="6" fillId="0" borderId="0" xfId="0" applyFont="1"/>
    <xf numFmtId="0" fontId="7" fillId="0" borderId="0" xfId="2" applyFont="1" applyFill="1" applyAlignment="1" applyProtection="1">
      <alignment horizontal="left"/>
    </xf>
    <xf numFmtId="0" fontId="7" fillId="0" borderId="0" xfId="2" applyFont="1" applyFill="1" applyAlignment="1" applyProtection="1">
      <alignment horizontal="center"/>
    </xf>
    <xf numFmtId="15" fontId="3" fillId="0" borderId="0" xfId="2" applyNumberFormat="1" applyFont="1" applyFill="1" applyAlignment="1" applyProtection="1">
      <alignment horizontal="left"/>
    </xf>
    <xf numFmtId="15" fontId="3" fillId="0" borderId="0" xfId="2" applyNumberFormat="1" applyFont="1" applyFill="1" applyAlignment="1" applyProtection="1">
      <alignment horizontal="center"/>
    </xf>
    <xf numFmtId="0" fontId="5" fillId="0" borderId="0" xfId="0" applyFont="1"/>
    <xf numFmtId="43" fontId="4" fillId="0" borderId="0" xfId="1" applyFont="1"/>
    <xf numFmtId="43" fontId="5" fillId="0" borderId="0" xfId="1" applyFont="1"/>
    <xf numFmtId="43" fontId="1" fillId="0" borderId="0" xfId="1"/>
    <xf numFmtId="0" fontId="4" fillId="0" borderId="0" xfId="0" applyFont="1"/>
    <xf numFmtId="0" fontId="4" fillId="0" borderId="0" xfId="0" applyFont="1" applyFill="1"/>
    <xf numFmtId="0" fontId="6" fillId="0" borderId="0" xfId="0" applyFont="1" applyAlignment="1">
      <alignment horizontal="center" vertical="center"/>
    </xf>
    <xf numFmtId="3" fontId="5" fillId="2" borderId="1" xfId="0" applyNumberFormat="1" applyFont="1" applyFill="1" applyBorder="1"/>
    <xf numFmtId="43" fontId="5" fillId="2" borderId="2" xfId="1" applyFont="1" applyFill="1" applyBorder="1" applyAlignment="1">
      <alignment horizontal="center" wrapText="1"/>
    </xf>
    <xf numFmtId="43" fontId="5" fillId="2" borderId="5" xfId="1" applyFont="1" applyFill="1" applyBorder="1" applyAlignment="1">
      <alignment horizontal="center" wrapText="1"/>
    </xf>
    <xf numFmtId="0" fontId="5" fillId="0" borderId="0" xfId="0" applyFont="1" applyFill="1"/>
    <xf numFmtId="0" fontId="6" fillId="0" borderId="0" xfId="0" applyFont="1" applyFill="1"/>
    <xf numFmtId="3" fontId="5" fillId="2" borderId="2" xfId="0" applyNumberFormat="1" applyFont="1" applyFill="1" applyBorder="1"/>
    <xf numFmtId="43" fontId="5" fillId="2" borderId="6" xfId="1" applyFont="1" applyFill="1" applyBorder="1" applyAlignment="1">
      <alignment horizontal="center" wrapText="1"/>
    </xf>
    <xf numFmtId="43" fontId="1" fillId="2" borderId="2" xfId="1" applyFill="1" applyBorder="1" applyAlignment="1">
      <alignment horizontal="center" wrapText="1"/>
    </xf>
    <xf numFmtId="43" fontId="4" fillId="0" borderId="7" xfId="1" applyFont="1" applyFill="1" applyBorder="1"/>
    <xf numFmtId="43" fontId="4" fillId="0" borderId="7" xfId="1" applyFont="1" applyFill="1" applyBorder="1" applyAlignment="1">
      <alignment horizontal="center"/>
    </xf>
    <xf numFmtId="43" fontId="8" fillId="0" borderId="7" xfId="0" applyNumberFormat="1" applyFont="1" applyFill="1" applyBorder="1"/>
    <xf numFmtId="0" fontId="4" fillId="0" borderId="7" xfId="0" applyFont="1" applyFill="1" applyBorder="1"/>
    <xf numFmtId="0" fontId="5" fillId="0" borderId="7" xfId="0" applyFont="1" applyFill="1" applyBorder="1"/>
    <xf numFmtId="12" fontId="4" fillId="0" borderId="7" xfId="1" applyNumberFormat="1" applyFont="1" applyFill="1" applyBorder="1"/>
    <xf numFmtId="164" fontId="8" fillId="0" borderId="7" xfId="0" applyNumberFormat="1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right"/>
    </xf>
    <xf numFmtId="43" fontId="10" fillId="0" borderId="7" xfId="1" applyFont="1" applyFill="1" applyBorder="1"/>
    <xf numFmtId="0" fontId="5" fillId="0" borderId="8" xfId="0" applyFont="1" applyFill="1" applyBorder="1"/>
    <xf numFmtId="43" fontId="5" fillId="0" borderId="8" xfId="1" applyFont="1" applyFill="1" applyBorder="1"/>
    <xf numFmtId="43" fontId="4" fillId="0" borderId="8" xfId="1" applyFont="1" applyFill="1" applyBorder="1" applyAlignment="1">
      <alignment horizontal="center"/>
    </xf>
    <xf numFmtId="43" fontId="1" fillId="0" borderId="0" xfId="1" applyFill="1"/>
    <xf numFmtId="14" fontId="4" fillId="0" borderId="7" xfId="0" applyNumberFormat="1" applyFont="1" applyFill="1" applyBorder="1" applyAlignment="1">
      <alignment horizontal="left"/>
    </xf>
    <xf numFmtId="43" fontId="4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44" fontId="4" fillId="0" borderId="0" xfId="4" applyFont="1" applyFill="1" applyAlignment="1" applyProtection="1">
      <alignment horizontal="center"/>
    </xf>
    <xf numFmtId="44" fontId="4" fillId="0" borderId="0" xfId="4" applyFont="1"/>
    <xf numFmtId="44" fontId="5" fillId="2" borderId="2" xfId="4" applyFont="1" applyFill="1" applyBorder="1" applyAlignment="1">
      <alignment horizontal="center" wrapText="1"/>
    </xf>
    <xf numFmtId="44" fontId="5" fillId="2" borderId="6" xfId="4" applyFont="1" applyFill="1" applyBorder="1" applyAlignment="1">
      <alignment horizontal="center" wrapText="1"/>
    </xf>
    <xf numFmtId="44" fontId="4" fillId="0" borderId="7" xfId="4" applyFont="1" applyFill="1" applyBorder="1"/>
    <xf numFmtId="0" fontId="8" fillId="0" borderId="7" xfId="0" applyNumberFormat="1" applyFont="1" applyFill="1" applyBorder="1"/>
    <xf numFmtId="43" fontId="9" fillId="0" borderId="7" xfId="1" applyFont="1" applyFill="1" applyBorder="1"/>
    <xf numFmtId="43" fontId="5" fillId="0" borderId="7" xfId="1" applyFont="1" applyFill="1" applyBorder="1"/>
    <xf numFmtId="0" fontId="4" fillId="0" borderId="7" xfId="1" applyNumberFormat="1" applyFont="1" applyFill="1" applyBorder="1" applyAlignment="1">
      <alignment horizontal="center"/>
    </xf>
    <xf numFmtId="43" fontId="1" fillId="0" borderId="7" xfId="1" applyFont="1" applyFill="1" applyBorder="1"/>
    <xf numFmtId="4" fontId="8" fillId="0" borderId="7" xfId="0" applyNumberFormat="1" applyFont="1" applyFill="1" applyBorder="1" applyAlignment="1">
      <alignment wrapText="1"/>
    </xf>
    <xf numFmtId="0" fontId="11" fillId="0" borderId="7" xfId="0" applyFont="1" applyFill="1" applyBorder="1" applyAlignment="1">
      <alignment horizontal="right" wrapText="1"/>
    </xf>
    <xf numFmtId="0" fontId="5" fillId="0" borderId="9" xfId="0" applyFont="1" applyFill="1" applyBorder="1"/>
    <xf numFmtId="44" fontId="5" fillId="0" borderId="9" xfId="4" applyFont="1" applyFill="1" applyBorder="1"/>
    <xf numFmtId="43" fontId="5" fillId="0" borderId="9" xfId="1" applyFont="1" applyFill="1" applyBorder="1"/>
    <xf numFmtId="43" fontId="5" fillId="0" borderId="9" xfId="1" applyFont="1" applyFill="1" applyBorder="1" applyAlignment="1">
      <alignment horizontal="center"/>
    </xf>
    <xf numFmtId="44" fontId="4" fillId="0" borderId="0" xfId="4" applyFont="1" applyFill="1"/>
    <xf numFmtId="43" fontId="4" fillId="0" borderId="0" xfId="1" applyFont="1" applyFill="1"/>
    <xf numFmtId="43" fontId="5" fillId="0" borderId="0" xfId="1" applyFont="1" applyFill="1"/>
    <xf numFmtId="43" fontId="4" fillId="0" borderId="0" xfId="1" applyFont="1" applyFill="1" applyAlignment="1">
      <alignment horizontal="center"/>
    </xf>
    <xf numFmtId="43" fontId="1" fillId="0" borderId="7" xfId="1" applyFill="1" applyBorder="1"/>
    <xf numFmtId="0" fontId="4" fillId="0" borderId="8" xfId="0" applyFont="1" applyFill="1" applyBorder="1"/>
    <xf numFmtId="44" fontId="4" fillId="0" borderId="8" xfId="4" applyFont="1" applyFill="1" applyBorder="1"/>
    <xf numFmtId="43" fontId="4" fillId="0" borderId="8" xfId="1" applyFont="1" applyFill="1" applyBorder="1"/>
    <xf numFmtId="0" fontId="12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Alignment="1" applyProtection="1">
      <alignment wrapText="1"/>
    </xf>
    <xf numFmtId="0" fontId="5" fillId="0" borderId="0" xfId="0" applyFont="1" applyAlignment="1">
      <alignment wrapText="1"/>
    </xf>
    <xf numFmtId="0" fontId="5" fillId="0" borderId="0" xfId="0" applyFont="1" applyFill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5" fillId="3" borderId="7" xfId="0" applyFont="1" applyFill="1" applyBorder="1" applyAlignment="1">
      <alignment horizontal="center" vertical="center" wrapText="1"/>
    </xf>
    <xf numFmtId="44" fontId="4" fillId="0" borderId="7" xfId="0" applyNumberFormat="1" applyFont="1" applyFill="1" applyBorder="1" applyAlignment="1">
      <alignment wrapText="1"/>
    </xf>
    <xf numFmtId="0" fontId="13" fillId="0" borderId="0" xfId="0" applyFont="1"/>
    <xf numFmtId="44" fontId="13" fillId="0" borderId="0" xfId="4" applyFont="1"/>
    <xf numFmtId="0" fontId="14" fillId="0" borderId="0" xfId="0" applyFont="1"/>
    <xf numFmtId="8" fontId="4" fillId="0" borderId="7" xfId="4" applyNumberFormat="1" applyFont="1" applyFill="1" applyBorder="1"/>
    <xf numFmtId="43" fontId="5" fillId="2" borderId="2" xfId="1" applyFont="1" applyFill="1" applyBorder="1" applyAlignment="1">
      <alignment horizontal="center" wrapText="1"/>
    </xf>
    <xf numFmtId="43" fontId="5" fillId="2" borderId="6" xfId="1" applyFont="1" applyFill="1" applyBorder="1" applyAlignment="1">
      <alignment horizontal="center" wrapText="1"/>
    </xf>
    <xf numFmtId="43" fontId="1" fillId="2" borderId="3" xfId="1" applyFill="1" applyBorder="1" applyAlignment="1">
      <alignment horizontal="center" wrapText="1"/>
    </xf>
    <xf numFmtId="43" fontId="1" fillId="2" borderId="4" xfId="1" applyFill="1" applyBorder="1" applyAlignment="1">
      <alignment horizontal="center" wrapText="1"/>
    </xf>
    <xf numFmtId="43" fontId="5" fillId="2" borderId="1" xfId="1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center"/>
    </xf>
    <xf numFmtId="3" fontId="5" fillId="2" borderId="1" xfId="0" applyNumberFormat="1" applyFont="1" applyFill="1" applyBorder="1"/>
    <xf numFmtId="3" fontId="5" fillId="2" borderId="2" xfId="0" applyNumberFormat="1" applyFont="1" applyFill="1" applyBorder="1"/>
    <xf numFmtId="43" fontId="5" fillId="2" borderId="10" xfId="1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/>
    </xf>
    <xf numFmtId="3" fontId="5" fillId="2" borderId="1" xfId="0" applyNumberFormat="1" applyFont="1" applyFill="1" applyBorder="1" applyAlignment="1">
      <alignment horizontal="center"/>
    </xf>
    <xf numFmtId="3" fontId="5" fillId="2" borderId="2" xfId="0" applyNumberFormat="1" applyFont="1" applyFill="1" applyBorder="1" applyAlignment="1">
      <alignment horizontal="center"/>
    </xf>
  </cellXfs>
  <cellStyles count="5">
    <cellStyle name="Millares" xfId="1" builtinId="3"/>
    <cellStyle name="Moneda" xfId="4" builtinId="4"/>
    <cellStyle name="Normal" xfId="0" builtinId="0"/>
    <cellStyle name="Normal 2 2" xfId="3"/>
    <cellStyle name="Normal_Hoja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jimenez\AppData\Local\Temp\2Q_QUI%20JULIO%20CELAYA-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FACTURACIÓN"/>
      <sheetName val="C&amp;A"/>
      <sheetName val="SINDICATO"/>
      <sheetName val="BANCOS"/>
      <sheetName val="Hoja3"/>
      <sheetName val="Hoja4"/>
      <sheetName val="SINDICATO (2)"/>
      <sheetName val="Hoja2"/>
      <sheetName val="Hoja5"/>
      <sheetName val="COMPLEMENTO CELAYA"/>
      <sheetName val="POLIZA"/>
    </sheetNames>
    <sheetDataSet>
      <sheetData sheetId="0" refreshError="1"/>
      <sheetData sheetId="1" refreshError="1"/>
      <sheetData sheetId="2" refreshError="1">
        <row r="12">
          <cell r="D12">
            <v>1095.5999999999999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O243"/>
  <sheetViews>
    <sheetView tabSelected="1" workbookViewId="0">
      <pane xSplit="2" ySplit="6" topLeftCell="F7" activePane="bottomRight" state="frozen"/>
      <selection pane="topRight" activeCell="C1" sqref="C1"/>
      <selection pane="bottomLeft" activeCell="A7" sqref="A7"/>
      <selection pane="bottomRight" activeCell="A5" sqref="A5:A6"/>
    </sheetView>
  </sheetViews>
  <sheetFormatPr baseColWidth="10" defaultRowHeight="15.75"/>
  <cols>
    <col min="1" max="1" width="28.7109375" style="16" customWidth="1"/>
    <col min="2" max="2" width="50.42578125" style="16" bestFit="1" customWidth="1"/>
    <col min="3" max="3" width="8.85546875" style="16" hidden="1" customWidth="1"/>
    <col min="4" max="4" width="19.85546875" style="16" hidden="1" customWidth="1"/>
    <col min="5" max="5" width="36" style="16" hidden="1" customWidth="1"/>
    <col min="6" max="6" width="13.85546875" style="44" bestFit="1" customWidth="1"/>
    <col min="7" max="7" width="23.140625" style="13" hidden="1" customWidth="1"/>
    <col min="8" max="8" width="24.7109375" style="13" hidden="1" customWidth="1"/>
    <col min="9" max="9" width="25.5703125" style="13" hidden="1" customWidth="1"/>
    <col min="10" max="10" width="17" style="14" hidden="1" customWidth="1"/>
    <col min="11" max="11" width="13.5703125" style="13" hidden="1" customWidth="1"/>
    <col min="12" max="12" width="13.5703125" style="41" hidden="1" customWidth="1"/>
    <col min="13" max="17" width="13.5703125" style="13" hidden="1" customWidth="1"/>
    <col min="18" max="18" width="16.7109375" style="14" hidden="1" customWidth="1"/>
    <col min="19" max="19" width="16.7109375" style="13" hidden="1" customWidth="1"/>
    <col min="20" max="20" width="15.42578125" style="14" hidden="1" customWidth="1"/>
    <col min="21" max="22" width="13.5703125" style="13" hidden="1" customWidth="1"/>
    <col min="23" max="23" width="15.42578125" style="14" hidden="1" customWidth="1"/>
    <col min="24" max="25" width="15.140625" style="15" hidden="1" customWidth="1"/>
    <col min="26" max="26" width="15.140625" style="16" hidden="1" customWidth="1"/>
    <col min="27" max="27" width="18.28515625" style="16" hidden="1" customWidth="1"/>
    <col min="28" max="28" width="63.85546875" style="16" hidden="1" customWidth="1"/>
    <col min="29" max="36" width="0" style="16" hidden="1" customWidth="1"/>
    <col min="37" max="39" width="14.85546875" style="73" customWidth="1"/>
    <col min="40" max="40" width="4.140625" style="16" customWidth="1"/>
    <col min="41" max="41" width="11.42578125" style="16"/>
    <col min="42" max="252" width="11.42578125" style="7"/>
    <col min="253" max="253" width="28.7109375" style="7" customWidth="1"/>
    <col min="254" max="254" width="50.42578125" style="7" bestFit="1" customWidth="1"/>
    <col min="255" max="255" width="8.85546875" style="7" customWidth="1"/>
    <col min="256" max="256" width="19.85546875" style="7" customWidth="1"/>
    <col min="257" max="257" width="36" style="7" bestFit="1" customWidth="1"/>
    <col min="258" max="258" width="13.42578125" style="7" bestFit="1" customWidth="1"/>
    <col min="259" max="259" width="23" style="7" bestFit="1" customWidth="1"/>
    <col min="260" max="260" width="24.5703125" style="7" bestFit="1" customWidth="1"/>
    <col min="261" max="261" width="25.42578125" style="7" bestFit="1" customWidth="1"/>
    <col min="262" max="262" width="17" style="7" customWidth="1"/>
    <col min="263" max="269" width="13.5703125" style="7" customWidth="1"/>
    <col min="270" max="271" width="16.7109375" style="7" customWidth="1"/>
    <col min="272" max="272" width="15.42578125" style="7" customWidth="1"/>
    <col min="273" max="274" width="13.5703125" style="7" customWidth="1"/>
    <col min="275" max="275" width="15.42578125" style="7" customWidth="1"/>
    <col min="276" max="278" width="0" style="7" hidden="1" customWidth="1"/>
    <col min="279" max="279" width="19.7109375" style="7" customWidth="1"/>
    <col min="280" max="280" width="63.85546875" style="7" bestFit="1" customWidth="1"/>
    <col min="281" max="508" width="11.42578125" style="7"/>
    <col min="509" max="509" width="28.7109375" style="7" customWidth="1"/>
    <col min="510" max="510" width="50.42578125" style="7" bestFit="1" customWidth="1"/>
    <col min="511" max="511" width="8.85546875" style="7" customWidth="1"/>
    <col min="512" max="512" width="19.85546875" style="7" customWidth="1"/>
    <col min="513" max="513" width="36" style="7" bestFit="1" customWidth="1"/>
    <col min="514" max="514" width="13.42578125" style="7" bestFit="1" customWidth="1"/>
    <col min="515" max="515" width="23" style="7" bestFit="1" customWidth="1"/>
    <col min="516" max="516" width="24.5703125" style="7" bestFit="1" customWidth="1"/>
    <col min="517" max="517" width="25.42578125" style="7" bestFit="1" customWidth="1"/>
    <col min="518" max="518" width="17" style="7" customWidth="1"/>
    <col min="519" max="525" width="13.5703125" style="7" customWidth="1"/>
    <col min="526" max="527" width="16.7109375" style="7" customWidth="1"/>
    <col min="528" max="528" width="15.42578125" style="7" customWidth="1"/>
    <col min="529" max="530" width="13.5703125" style="7" customWidth="1"/>
    <col min="531" max="531" width="15.42578125" style="7" customWidth="1"/>
    <col min="532" max="534" width="0" style="7" hidden="1" customWidth="1"/>
    <col min="535" max="535" width="19.7109375" style="7" customWidth="1"/>
    <col min="536" max="536" width="63.85546875" style="7" bestFit="1" customWidth="1"/>
    <col min="537" max="764" width="11.42578125" style="7"/>
    <col min="765" max="765" width="28.7109375" style="7" customWidth="1"/>
    <col min="766" max="766" width="50.42578125" style="7" bestFit="1" customWidth="1"/>
    <col min="767" max="767" width="8.85546875" style="7" customWidth="1"/>
    <col min="768" max="768" width="19.85546875" style="7" customWidth="1"/>
    <col min="769" max="769" width="36" style="7" bestFit="1" customWidth="1"/>
    <col min="770" max="770" width="13.42578125" style="7" bestFit="1" customWidth="1"/>
    <col min="771" max="771" width="23" style="7" bestFit="1" customWidth="1"/>
    <col min="772" max="772" width="24.5703125" style="7" bestFit="1" customWidth="1"/>
    <col min="773" max="773" width="25.42578125" style="7" bestFit="1" customWidth="1"/>
    <col min="774" max="774" width="17" style="7" customWidth="1"/>
    <col min="775" max="781" width="13.5703125" style="7" customWidth="1"/>
    <col min="782" max="783" width="16.7109375" style="7" customWidth="1"/>
    <col min="784" max="784" width="15.42578125" style="7" customWidth="1"/>
    <col min="785" max="786" width="13.5703125" style="7" customWidth="1"/>
    <col min="787" max="787" width="15.42578125" style="7" customWidth="1"/>
    <col min="788" max="790" width="0" style="7" hidden="1" customWidth="1"/>
    <col min="791" max="791" width="19.7109375" style="7" customWidth="1"/>
    <col min="792" max="792" width="63.85546875" style="7" bestFit="1" customWidth="1"/>
    <col min="793" max="1020" width="11.42578125" style="7"/>
    <col min="1021" max="1021" width="28.7109375" style="7" customWidth="1"/>
    <col min="1022" max="1022" width="50.42578125" style="7" bestFit="1" customWidth="1"/>
    <col min="1023" max="1023" width="8.85546875" style="7" customWidth="1"/>
    <col min="1024" max="1024" width="19.85546875" style="7" customWidth="1"/>
    <col min="1025" max="1025" width="36" style="7" bestFit="1" customWidth="1"/>
    <col min="1026" max="1026" width="13.42578125" style="7" bestFit="1" customWidth="1"/>
    <col min="1027" max="1027" width="23" style="7" bestFit="1" customWidth="1"/>
    <col min="1028" max="1028" width="24.5703125" style="7" bestFit="1" customWidth="1"/>
    <col min="1029" max="1029" width="25.42578125" style="7" bestFit="1" customWidth="1"/>
    <col min="1030" max="1030" width="17" style="7" customWidth="1"/>
    <col min="1031" max="1037" width="13.5703125" style="7" customWidth="1"/>
    <col min="1038" max="1039" width="16.7109375" style="7" customWidth="1"/>
    <col min="1040" max="1040" width="15.42578125" style="7" customWidth="1"/>
    <col min="1041" max="1042" width="13.5703125" style="7" customWidth="1"/>
    <col min="1043" max="1043" width="15.42578125" style="7" customWidth="1"/>
    <col min="1044" max="1046" width="0" style="7" hidden="1" customWidth="1"/>
    <col min="1047" max="1047" width="19.7109375" style="7" customWidth="1"/>
    <col min="1048" max="1048" width="63.85546875" style="7" bestFit="1" customWidth="1"/>
    <col min="1049" max="1276" width="11.42578125" style="7"/>
    <col min="1277" max="1277" width="28.7109375" style="7" customWidth="1"/>
    <col min="1278" max="1278" width="50.42578125" style="7" bestFit="1" customWidth="1"/>
    <col min="1279" max="1279" width="8.85546875" style="7" customWidth="1"/>
    <col min="1280" max="1280" width="19.85546875" style="7" customWidth="1"/>
    <col min="1281" max="1281" width="36" style="7" bestFit="1" customWidth="1"/>
    <col min="1282" max="1282" width="13.42578125" style="7" bestFit="1" customWidth="1"/>
    <col min="1283" max="1283" width="23" style="7" bestFit="1" customWidth="1"/>
    <col min="1284" max="1284" width="24.5703125" style="7" bestFit="1" customWidth="1"/>
    <col min="1285" max="1285" width="25.42578125" style="7" bestFit="1" customWidth="1"/>
    <col min="1286" max="1286" width="17" style="7" customWidth="1"/>
    <col min="1287" max="1293" width="13.5703125" style="7" customWidth="1"/>
    <col min="1294" max="1295" width="16.7109375" style="7" customWidth="1"/>
    <col min="1296" max="1296" width="15.42578125" style="7" customWidth="1"/>
    <col min="1297" max="1298" width="13.5703125" style="7" customWidth="1"/>
    <col min="1299" max="1299" width="15.42578125" style="7" customWidth="1"/>
    <col min="1300" max="1302" width="0" style="7" hidden="1" customWidth="1"/>
    <col min="1303" max="1303" width="19.7109375" style="7" customWidth="1"/>
    <col min="1304" max="1304" width="63.85546875" style="7" bestFit="1" customWidth="1"/>
    <col min="1305" max="1532" width="11.42578125" style="7"/>
    <col min="1533" max="1533" width="28.7109375" style="7" customWidth="1"/>
    <col min="1534" max="1534" width="50.42578125" style="7" bestFit="1" customWidth="1"/>
    <col min="1535" max="1535" width="8.85546875" style="7" customWidth="1"/>
    <col min="1536" max="1536" width="19.85546875" style="7" customWidth="1"/>
    <col min="1537" max="1537" width="36" style="7" bestFit="1" customWidth="1"/>
    <col min="1538" max="1538" width="13.42578125" style="7" bestFit="1" customWidth="1"/>
    <col min="1539" max="1539" width="23" style="7" bestFit="1" customWidth="1"/>
    <col min="1540" max="1540" width="24.5703125" style="7" bestFit="1" customWidth="1"/>
    <col min="1541" max="1541" width="25.42578125" style="7" bestFit="1" customWidth="1"/>
    <col min="1542" max="1542" width="17" style="7" customWidth="1"/>
    <col min="1543" max="1549" width="13.5703125" style="7" customWidth="1"/>
    <col min="1550" max="1551" width="16.7109375" style="7" customWidth="1"/>
    <col min="1552" max="1552" width="15.42578125" style="7" customWidth="1"/>
    <col min="1553" max="1554" width="13.5703125" style="7" customWidth="1"/>
    <col min="1555" max="1555" width="15.42578125" style="7" customWidth="1"/>
    <col min="1556" max="1558" width="0" style="7" hidden="1" customWidth="1"/>
    <col min="1559" max="1559" width="19.7109375" style="7" customWidth="1"/>
    <col min="1560" max="1560" width="63.85546875" style="7" bestFit="1" customWidth="1"/>
    <col min="1561" max="1788" width="11.42578125" style="7"/>
    <col min="1789" max="1789" width="28.7109375" style="7" customWidth="1"/>
    <col min="1790" max="1790" width="50.42578125" style="7" bestFit="1" customWidth="1"/>
    <col min="1791" max="1791" width="8.85546875" style="7" customWidth="1"/>
    <col min="1792" max="1792" width="19.85546875" style="7" customWidth="1"/>
    <col min="1793" max="1793" width="36" style="7" bestFit="1" customWidth="1"/>
    <col min="1794" max="1794" width="13.42578125" style="7" bestFit="1" customWidth="1"/>
    <col min="1795" max="1795" width="23" style="7" bestFit="1" customWidth="1"/>
    <col min="1796" max="1796" width="24.5703125" style="7" bestFit="1" customWidth="1"/>
    <col min="1797" max="1797" width="25.42578125" style="7" bestFit="1" customWidth="1"/>
    <col min="1798" max="1798" width="17" style="7" customWidth="1"/>
    <col min="1799" max="1805" width="13.5703125" style="7" customWidth="1"/>
    <col min="1806" max="1807" width="16.7109375" style="7" customWidth="1"/>
    <col min="1808" max="1808" width="15.42578125" style="7" customWidth="1"/>
    <col min="1809" max="1810" width="13.5703125" style="7" customWidth="1"/>
    <col min="1811" max="1811" width="15.42578125" style="7" customWidth="1"/>
    <col min="1812" max="1814" width="0" style="7" hidden="1" customWidth="1"/>
    <col min="1815" max="1815" width="19.7109375" style="7" customWidth="1"/>
    <col min="1816" max="1816" width="63.85546875" style="7" bestFit="1" customWidth="1"/>
    <col min="1817" max="2044" width="11.42578125" style="7"/>
    <col min="2045" max="2045" width="28.7109375" style="7" customWidth="1"/>
    <col min="2046" max="2046" width="50.42578125" style="7" bestFit="1" customWidth="1"/>
    <col min="2047" max="2047" width="8.85546875" style="7" customWidth="1"/>
    <col min="2048" max="2048" width="19.85546875" style="7" customWidth="1"/>
    <col min="2049" max="2049" width="36" style="7" bestFit="1" customWidth="1"/>
    <col min="2050" max="2050" width="13.42578125" style="7" bestFit="1" customWidth="1"/>
    <col min="2051" max="2051" width="23" style="7" bestFit="1" customWidth="1"/>
    <col min="2052" max="2052" width="24.5703125" style="7" bestFit="1" customWidth="1"/>
    <col min="2053" max="2053" width="25.42578125" style="7" bestFit="1" customWidth="1"/>
    <col min="2054" max="2054" width="17" style="7" customWidth="1"/>
    <col min="2055" max="2061" width="13.5703125" style="7" customWidth="1"/>
    <col min="2062" max="2063" width="16.7109375" style="7" customWidth="1"/>
    <col min="2064" max="2064" width="15.42578125" style="7" customWidth="1"/>
    <col min="2065" max="2066" width="13.5703125" style="7" customWidth="1"/>
    <col min="2067" max="2067" width="15.42578125" style="7" customWidth="1"/>
    <col min="2068" max="2070" width="0" style="7" hidden="1" customWidth="1"/>
    <col min="2071" max="2071" width="19.7109375" style="7" customWidth="1"/>
    <col min="2072" max="2072" width="63.85546875" style="7" bestFit="1" customWidth="1"/>
    <col min="2073" max="2300" width="11.42578125" style="7"/>
    <col min="2301" max="2301" width="28.7109375" style="7" customWidth="1"/>
    <col min="2302" max="2302" width="50.42578125" style="7" bestFit="1" customWidth="1"/>
    <col min="2303" max="2303" width="8.85546875" style="7" customWidth="1"/>
    <col min="2304" max="2304" width="19.85546875" style="7" customWidth="1"/>
    <col min="2305" max="2305" width="36" style="7" bestFit="1" customWidth="1"/>
    <col min="2306" max="2306" width="13.42578125" style="7" bestFit="1" customWidth="1"/>
    <col min="2307" max="2307" width="23" style="7" bestFit="1" customWidth="1"/>
    <col min="2308" max="2308" width="24.5703125" style="7" bestFit="1" customWidth="1"/>
    <col min="2309" max="2309" width="25.42578125" style="7" bestFit="1" customWidth="1"/>
    <col min="2310" max="2310" width="17" style="7" customWidth="1"/>
    <col min="2311" max="2317" width="13.5703125" style="7" customWidth="1"/>
    <col min="2318" max="2319" width="16.7109375" style="7" customWidth="1"/>
    <col min="2320" max="2320" width="15.42578125" style="7" customWidth="1"/>
    <col min="2321" max="2322" width="13.5703125" style="7" customWidth="1"/>
    <col min="2323" max="2323" width="15.42578125" style="7" customWidth="1"/>
    <col min="2324" max="2326" width="0" style="7" hidden="1" customWidth="1"/>
    <col min="2327" max="2327" width="19.7109375" style="7" customWidth="1"/>
    <col min="2328" max="2328" width="63.85546875" style="7" bestFit="1" customWidth="1"/>
    <col min="2329" max="2556" width="11.42578125" style="7"/>
    <col min="2557" max="2557" width="28.7109375" style="7" customWidth="1"/>
    <col min="2558" max="2558" width="50.42578125" style="7" bestFit="1" customWidth="1"/>
    <col min="2559" max="2559" width="8.85546875" style="7" customWidth="1"/>
    <col min="2560" max="2560" width="19.85546875" style="7" customWidth="1"/>
    <col min="2561" max="2561" width="36" style="7" bestFit="1" customWidth="1"/>
    <col min="2562" max="2562" width="13.42578125" style="7" bestFit="1" customWidth="1"/>
    <col min="2563" max="2563" width="23" style="7" bestFit="1" customWidth="1"/>
    <col min="2564" max="2564" width="24.5703125" style="7" bestFit="1" customWidth="1"/>
    <col min="2565" max="2565" width="25.42578125" style="7" bestFit="1" customWidth="1"/>
    <col min="2566" max="2566" width="17" style="7" customWidth="1"/>
    <col min="2567" max="2573" width="13.5703125" style="7" customWidth="1"/>
    <col min="2574" max="2575" width="16.7109375" style="7" customWidth="1"/>
    <col min="2576" max="2576" width="15.42578125" style="7" customWidth="1"/>
    <col min="2577" max="2578" width="13.5703125" style="7" customWidth="1"/>
    <col min="2579" max="2579" width="15.42578125" style="7" customWidth="1"/>
    <col min="2580" max="2582" width="0" style="7" hidden="1" customWidth="1"/>
    <col min="2583" max="2583" width="19.7109375" style="7" customWidth="1"/>
    <col min="2584" max="2584" width="63.85546875" style="7" bestFit="1" customWidth="1"/>
    <col min="2585" max="2812" width="11.42578125" style="7"/>
    <col min="2813" max="2813" width="28.7109375" style="7" customWidth="1"/>
    <col min="2814" max="2814" width="50.42578125" style="7" bestFit="1" customWidth="1"/>
    <col min="2815" max="2815" width="8.85546875" style="7" customWidth="1"/>
    <col min="2816" max="2816" width="19.85546875" style="7" customWidth="1"/>
    <col min="2817" max="2817" width="36" style="7" bestFit="1" customWidth="1"/>
    <col min="2818" max="2818" width="13.42578125" style="7" bestFit="1" customWidth="1"/>
    <col min="2819" max="2819" width="23" style="7" bestFit="1" customWidth="1"/>
    <col min="2820" max="2820" width="24.5703125" style="7" bestFit="1" customWidth="1"/>
    <col min="2821" max="2821" width="25.42578125" style="7" bestFit="1" customWidth="1"/>
    <col min="2822" max="2822" width="17" style="7" customWidth="1"/>
    <col min="2823" max="2829" width="13.5703125" style="7" customWidth="1"/>
    <col min="2830" max="2831" width="16.7109375" style="7" customWidth="1"/>
    <col min="2832" max="2832" width="15.42578125" style="7" customWidth="1"/>
    <col min="2833" max="2834" width="13.5703125" style="7" customWidth="1"/>
    <col min="2835" max="2835" width="15.42578125" style="7" customWidth="1"/>
    <col min="2836" max="2838" width="0" style="7" hidden="1" customWidth="1"/>
    <col min="2839" max="2839" width="19.7109375" style="7" customWidth="1"/>
    <col min="2840" max="2840" width="63.85546875" style="7" bestFit="1" customWidth="1"/>
    <col min="2841" max="3068" width="11.42578125" style="7"/>
    <col min="3069" max="3069" width="28.7109375" style="7" customWidth="1"/>
    <col min="3070" max="3070" width="50.42578125" style="7" bestFit="1" customWidth="1"/>
    <col min="3071" max="3071" width="8.85546875" style="7" customWidth="1"/>
    <col min="3072" max="3072" width="19.85546875" style="7" customWidth="1"/>
    <col min="3073" max="3073" width="36" style="7" bestFit="1" customWidth="1"/>
    <col min="3074" max="3074" width="13.42578125" style="7" bestFit="1" customWidth="1"/>
    <col min="3075" max="3075" width="23" style="7" bestFit="1" customWidth="1"/>
    <col min="3076" max="3076" width="24.5703125" style="7" bestFit="1" customWidth="1"/>
    <col min="3077" max="3077" width="25.42578125" style="7" bestFit="1" customWidth="1"/>
    <col min="3078" max="3078" width="17" style="7" customWidth="1"/>
    <col min="3079" max="3085" width="13.5703125" style="7" customWidth="1"/>
    <col min="3086" max="3087" width="16.7109375" style="7" customWidth="1"/>
    <col min="3088" max="3088" width="15.42578125" style="7" customWidth="1"/>
    <col min="3089" max="3090" width="13.5703125" style="7" customWidth="1"/>
    <col min="3091" max="3091" width="15.42578125" style="7" customWidth="1"/>
    <col min="3092" max="3094" width="0" style="7" hidden="1" customWidth="1"/>
    <col min="3095" max="3095" width="19.7109375" style="7" customWidth="1"/>
    <col min="3096" max="3096" width="63.85546875" style="7" bestFit="1" customWidth="1"/>
    <col min="3097" max="3324" width="11.42578125" style="7"/>
    <col min="3325" max="3325" width="28.7109375" style="7" customWidth="1"/>
    <col min="3326" max="3326" width="50.42578125" style="7" bestFit="1" customWidth="1"/>
    <col min="3327" max="3327" width="8.85546875" style="7" customWidth="1"/>
    <col min="3328" max="3328" width="19.85546875" style="7" customWidth="1"/>
    <col min="3329" max="3329" width="36" style="7" bestFit="1" customWidth="1"/>
    <col min="3330" max="3330" width="13.42578125" style="7" bestFit="1" customWidth="1"/>
    <col min="3331" max="3331" width="23" style="7" bestFit="1" customWidth="1"/>
    <col min="3332" max="3332" width="24.5703125" style="7" bestFit="1" customWidth="1"/>
    <col min="3333" max="3333" width="25.42578125" style="7" bestFit="1" customWidth="1"/>
    <col min="3334" max="3334" width="17" style="7" customWidth="1"/>
    <col min="3335" max="3341" width="13.5703125" style="7" customWidth="1"/>
    <col min="3342" max="3343" width="16.7109375" style="7" customWidth="1"/>
    <col min="3344" max="3344" width="15.42578125" style="7" customWidth="1"/>
    <col min="3345" max="3346" width="13.5703125" style="7" customWidth="1"/>
    <col min="3347" max="3347" width="15.42578125" style="7" customWidth="1"/>
    <col min="3348" max="3350" width="0" style="7" hidden="1" customWidth="1"/>
    <col min="3351" max="3351" width="19.7109375" style="7" customWidth="1"/>
    <col min="3352" max="3352" width="63.85546875" style="7" bestFit="1" customWidth="1"/>
    <col min="3353" max="3580" width="11.42578125" style="7"/>
    <col min="3581" max="3581" width="28.7109375" style="7" customWidth="1"/>
    <col min="3582" max="3582" width="50.42578125" style="7" bestFit="1" customWidth="1"/>
    <col min="3583" max="3583" width="8.85546875" style="7" customWidth="1"/>
    <col min="3584" max="3584" width="19.85546875" style="7" customWidth="1"/>
    <col min="3585" max="3585" width="36" style="7" bestFit="1" customWidth="1"/>
    <col min="3586" max="3586" width="13.42578125" style="7" bestFit="1" customWidth="1"/>
    <col min="3587" max="3587" width="23" style="7" bestFit="1" customWidth="1"/>
    <col min="3588" max="3588" width="24.5703125" style="7" bestFit="1" customWidth="1"/>
    <col min="3589" max="3589" width="25.42578125" style="7" bestFit="1" customWidth="1"/>
    <col min="3590" max="3590" width="17" style="7" customWidth="1"/>
    <col min="3591" max="3597" width="13.5703125" style="7" customWidth="1"/>
    <col min="3598" max="3599" width="16.7109375" style="7" customWidth="1"/>
    <col min="3600" max="3600" width="15.42578125" style="7" customWidth="1"/>
    <col min="3601" max="3602" width="13.5703125" style="7" customWidth="1"/>
    <col min="3603" max="3603" width="15.42578125" style="7" customWidth="1"/>
    <col min="3604" max="3606" width="0" style="7" hidden="1" customWidth="1"/>
    <col min="3607" max="3607" width="19.7109375" style="7" customWidth="1"/>
    <col min="3608" max="3608" width="63.85546875" style="7" bestFit="1" customWidth="1"/>
    <col min="3609" max="3836" width="11.42578125" style="7"/>
    <col min="3837" max="3837" width="28.7109375" style="7" customWidth="1"/>
    <col min="3838" max="3838" width="50.42578125" style="7" bestFit="1" customWidth="1"/>
    <col min="3839" max="3839" width="8.85546875" style="7" customWidth="1"/>
    <col min="3840" max="3840" width="19.85546875" style="7" customWidth="1"/>
    <col min="3841" max="3841" width="36" style="7" bestFit="1" customWidth="1"/>
    <col min="3842" max="3842" width="13.42578125" style="7" bestFit="1" customWidth="1"/>
    <col min="3843" max="3843" width="23" style="7" bestFit="1" customWidth="1"/>
    <col min="3844" max="3844" width="24.5703125" style="7" bestFit="1" customWidth="1"/>
    <col min="3845" max="3845" width="25.42578125" style="7" bestFit="1" customWidth="1"/>
    <col min="3846" max="3846" width="17" style="7" customWidth="1"/>
    <col min="3847" max="3853" width="13.5703125" style="7" customWidth="1"/>
    <col min="3854" max="3855" width="16.7109375" style="7" customWidth="1"/>
    <col min="3856" max="3856" width="15.42578125" style="7" customWidth="1"/>
    <col min="3857" max="3858" width="13.5703125" style="7" customWidth="1"/>
    <col min="3859" max="3859" width="15.42578125" style="7" customWidth="1"/>
    <col min="3860" max="3862" width="0" style="7" hidden="1" customWidth="1"/>
    <col min="3863" max="3863" width="19.7109375" style="7" customWidth="1"/>
    <col min="3864" max="3864" width="63.85546875" style="7" bestFit="1" customWidth="1"/>
    <col min="3865" max="4092" width="11.42578125" style="7"/>
    <col min="4093" max="4093" width="28.7109375" style="7" customWidth="1"/>
    <col min="4094" max="4094" width="50.42578125" style="7" bestFit="1" customWidth="1"/>
    <col min="4095" max="4095" width="8.85546875" style="7" customWidth="1"/>
    <col min="4096" max="4096" width="19.85546875" style="7" customWidth="1"/>
    <col min="4097" max="4097" width="36" style="7" bestFit="1" customWidth="1"/>
    <col min="4098" max="4098" width="13.42578125" style="7" bestFit="1" customWidth="1"/>
    <col min="4099" max="4099" width="23" style="7" bestFit="1" customWidth="1"/>
    <col min="4100" max="4100" width="24.5703125" style="7" bestFit="1" customWidth="1"/>
    <col min="4101" max="4101" width="25.42578125" style="7" bestFit="1" customWidth="1"/>
    <col min="4102" max="4102" width="17" style="7" customWidth="1"/>
    <col min="4103" max="4109" width="13.5703125" style="7" customWidth="1"/>
    <col min="4110" max="4111" width="16.7109375" style="7" customWidth="1"/>
    <col min="4112" max="4112" width="15.42578125" style="7" customWidth="1"/>
    <col min="4113" max="4114" width="13.5703125" style="7" customWidth="1"/>
    <col min="4115" max="4115" width="15.42578125" style="7" customWidth="1"/>
    <col min="4116" max="4118" width="0" style="7" hidden="1" customWidth="1"/>
    <col min="4119" max="4119" width="19.7109375" style="7" customWidth="1"/>
    <col min="4120" max="4120" width="63.85546875" style="7" bestFit="1" customWidth="1"/>
    <col min="4121" max="4348" width="11.42578125" style="7"/>
    <col min="4349" max="4349" width="28.7109375" style="7" customWidth="1"/>
    <col min="4350" max="4350" width="50.42578125" style="7" bestFit="1" customWidth="1"/>
    <col min="4351" max="4351" width="8.85546875" style="7" customWidth="1"/>
    <col min="4352" max="4352" width="19.85546875" style="7" customWidth="1"/>
    <col min="4353" max="4353" width="36" style="7" bestFit="1" customWidth="1"/>
    <col min="4354" max="4354" width="13.42578125" style="7" bestFit="1" customWidth="1"/>
    <col min="4355" max="4355" width="23" style="7" bestFit="1" customWidth="1"/>
    <col min="4356" max="4356" width="24.5703125" style="7" bestFit="1" customWidth="1"/>
    <col min="4357" max="4357" width="25.42578125" style="7" bestFit="1" customWidth="1"/>
    <col min="4358" max="4358" width="17" style="7" customWidth="1"/>
    <col min="4359" max="4365" width="13.5703125" style="7" customWidth="1"/>
    <col min="4366" max="4367" width="16.7109375" style="7" customWidth="1"/>
    <col min="4368" max="4368" width="15.42578125" style="7" customWidth="1"/>
    <col min="4369" max="4370" width="13.5703125" style="7" customWidth="1"/>
    <col min="4371" max="4371" width="15.42578125" style="7" customWidth="1"/>
    <col min="4372" max="4374" width="0" style="7" hidden="1" customWidth="1"/>
    <col min="4375" max="4375" width="19.7109375" style="7" customWidth="1"/>
    <col min="4376" max="4376" width="63.85546875" style="7" bestFit="1" customWidth="1"/>
    <col min="4377" max="4604" width="11.42578125" style="7"/>
    <col min="4605" max="4605" width="28.7109375" style="7" customWidth="1"/>
    <col min="4606" max="4606" width="50.42578125" style="7" bestFit="1" customWidth="1"/>
    <col min="4607" max="4607" width="8.85546875" style="7" customWidth="1"/>
    <col min="4608" max="4608" width="19.85546875" style="7" customWidth="1"/>
    <col min="4609" max="4609" width="36" style="7" bestFit="1" customWidth="1"/>
    <col min="4610" max="4610" width="13.42578125" style="7" bestFit="1" customWidth="1"/>
    <col min="4611" max="4611" width="23" style="7" bestFit="1" customWidth="1"/>
    <col min="4612" max="4612" width="24.5703125" style="7" bestFit="1" customWidth="1"/>
    <col min="4613" max="4613" width="25.42578125" style="7" bestFit="1" customWidth="1"/>
    <col min="4614" max="4614" width="17" style="7" customWidth="1"/>
    <col min="4615" max="4621" width="13.5703125" style="7" customWidth="1"/>
    <col min="4622" max="4623" width="16.7109375" style="7" customWidth="1"/>
    <col min="4624" max="4624" width="15.42578125" style="7" customWidth="1"/>
    <col min="4625" max="4626" width="13.5703125" style="7" customWidth="1"/>
    <col min="4627" max="4627" width="15.42578125" style="7" customWidth="1"/>
    <col min="4628" max="4630" width="0" style="7" hidden="1" customWidth="1"/>
    <col min="4631" max="4631" width="19.7109375" style="7" customWidth="1"/>
    <col min="4632" max="4632" width="63.85546875" style="7" bestFit="1" customWidth="1"/>
    <col min="4633" max="4860" width="11.42578125" style="7"/>
    <col min="4861" max="4861" width="28.7109375" style="7" customWidth="1"/>
    <col min="4862" max="4862" width="50.42578125" style="7" bestFit="1" customWidth="1"/>
    <col min="4863" max="4863" width="8.85546875" style="7" customWidth="1"/>
    <col min="4864" max="4864" width="19.85546875" style="7" customWidth="1"/>
    <col min="4865" max="4865" width="36" style="7" bestFit="1" customWidth="1"/>
    <col min="4866" max="4866" width="13.42578125" style="7" bestFit="1" customWidth="1"/>
    <col min="4867" max="4867" width="23" style="7" bestFit="1" customWidth="1"/>
    <col min="4868" max="4868" width="24.5703125" style="7" bestFit="1" customWidth="1"/>
    <col min="4869" max="4869" width="25.42578125" style="7" bestFit="1" customWidth="1"/>
    <col min="4870" max="4870" width="17" style="7" customWidth="1"/>
    <col min="4871" max="4877" width="13.5703125" style="7" customWidth="1"/>
    <col min="4878" max="4879" width="16.7109375" style="7" customWidth="1"/>
    <col min="4880" max="4880" width="15.42578125" style="7" customWidth="1"/>
    <col min="4881" max="4882" width="13.5703125" style="7" customWidth="1"/>
    <col min="4883" max="4883" width="15.42578125" style="7" customWidth="1"/>
    <col min="4884" max="4886" width="0" style="7" hidden="1" customWidth="1"/>
    <col min="4887" max="4887" width="19.7109375" style="7" customWidth="1"/>
    <col min="4888" max="4888" width="63.85546875" style="7" bestFit="1" customWidth="1"/>
    <col min="4889" max="5116" width="11.42578125" style="7"/>
    <col min="5117" max="5117" width="28.7109375" style="7" customWidth="1"/>
    <col min="5118" max="5118" width="50.42578125" style="7" bestFit="1" customWidth="1"/>
    <col min="5119" max="5119" width="8.85546875" style="7" customWidth="1"/>
    <col min="5120" max="5120" width="19.85546875" style="7" customWidth="1"/>
    <col min="5121" max="5121" width="36" style="7" bestFit="1" customWidth="1"/>
    <col min="5122" max="5122" width="13.42578125" style="7" bestFit="1" customWidth="1"/>
    <col min="5123" max="5123" width="23" style="7" bestFit="1" customWidth="1"/>
    <col min="5124" max="5124" width="24.5703125" style="7" bestFit="1" customWidth="1"/>
    <col min="5125" max="5125" width="25.42578125" style="7" bestFit="1" customWidth="1"/>
    <col min="5126" max="5126" width="17" style="7" customWidth="1"/>
    <col min="5127" max="5133" width="13.5703125" style="7" customWidth="1"/>
    <col min="5134" max="5135" width="16.7109375" style="7" customWidth="1"/>
    <col min="5136" max="5136" width="15.42578125" style="7" customWidth="1"/>
    <col min="5137" max="5138" width="13.5703125" style="7" customWidth="1"/>
    <col min="5139" max="5139" width="15.42578125" style="7" customWidth="1"/>
    <col min="5140" max="5142" width="0" style="7" hidden="1" customWidth="1"/>
    <col min="5143" max="5143" width="19.7109375" style="7" customWidth="1"/>
    <col min="5144" max="5144" width="63.85546875" style="7" bestFit="1" customWidth="1"/>
    <col min="5145" max="5372" width="11.42578125" style="7"/>
    <col min="5373" max="5373" width="28.7109375" style="7" customWidth="1"/>
    <col min="5374" max="5374" width="50.42578125" style="7" bestFit="1" customWidth="1"/>
    <col min="5375" max="5375" width="8.85546875" style="7" customWidth="1"/>
    <col min="5376" max="5376" width="19.85546875" style="7" customWidth="1"/>
    <col min="5377" max="5377" width="36" style="7" bestFit="1" customWidth="1"/>
    <col min="5378" max="5378" width="13.42578125" style="7" bestFit="1" customWidth="1"/>
    <col min="5379" max="5379" width="23" style="7" bestFit="1" customWidth="1"/>
    <col min="5380" max="5380" width="24.5703125" style="7" bestFit="1" customWidth="1"/>
    <col min="5381" max="5381" width="25.42578125" style="7" bestFit="1" customWidth="1"/>
    <col min="5382" max="5382" width="17" style="7" customWidth="1"/>
    <col min="5383" max="5389" width="13.5703125" style="7" customWidth="1"/>
    <col min="5390" max="5391" width="16.7109375" style="7" customWidth="1"/>
    <col min="5392" max="5392" width="15.42578125" style="7" customWidth="1"/>
    <col min="5393" max="5394" width="13.5703125" style="7" customWidth="1"/>
    <col min="5395" max="5395" width="15.42578125" style="7" customWidth="1"/>
    <col min="5396" max="5398" width="0" style="7" hidden="1" customWidth="1"/>
    <col min="5399" max="5399" width="19.7109375" style="7" customWidth="1"/>
    <col min="5400" max="5400" width="63.85546875" style="7" bestFit="1" customWidth="1"/>
    <col min="5401" max="5628" width="11.42578125" style="7"/>
    <col min="5629" max="5629" width="28.7109375" style="7" customWidth="1"/>
    <col min="5630" max="5630" width="50.42578125" style="7" bestFit="1" customWidth="1"/>
    <col min="5631" max="5631" width="8.85546875" style="7" customWidth="1"/>
    <col min="5632" max="5632" width="19.85546875" style="7" customWidth="1"/>
    <col min="5633" max="5633" width="36" style="7" bestFit="1" customWidth="1"/>
    <col min="5634" max="5634" width="13.42578125" style="7" bestFit="1" customWidth="1"/>
    <col min="5635" max="5635" width="23" style="7" bestFit="1" customWidth="1"/>
    <col min="5636" max="5636" width="24.5703125" style="7" bestFit="1" customWidth="1"/>
    <col min="5637" max="5637" width="25.42578125" style="7" bestFit="1" customWidth="1"/>
    <col min="5638" max="5638" width="17" style="7" customWidth="1"/>
    <col min="5639" max="5645" width="13.5703125" style="7" customWidth="1"/>
    <col min="5646" max="5647" width="16.7109375" style="7" customWidth="1"/>
    <col min="5648" max="5648" width="15.42578125" style="7" customWidth="1"/>
    <col min="5649" max="5650" width="13.5703125" style="7" customWidth="1"/>
    <col min="5651" max="5651" width="15.42578125" style="7" customWidth="1"/>
    <col min="5652" max="5654" width="0" style="7" hidden="1" customWidth="1"/>
    <col min="5655" max="5655" width="19.7109375" style="7" customWidth="1"/>
    <col min="5656" max="5656" width="63.85546875" style="7" bestFit="1" customWidth="1"/>
    <col min="5657" max="5884" width="11.42578125" style="7"/>
    <col min="5885" max="5885" width="28.7109375" style="7" customWidth="1"/>
    <col min="5886" max="5886" width="50.42578125" style="7" bestFit="1" customWidth="1"/>
    <col min="5887" max="5887" width="8.85546875" style="7" customWidth="1"/>
    <col min="5888" max="5888" width="19.85546875" style="7" customWidth="1"/>
    <col min="5889" max="5889" width="36" style="7" bestFit="1" customWidth="1"/>
    <col min="5890" max="5890" width="13.42578125" style="7" bestFit="1" customWidth="1"/>
    <col min="5891" max="5891" width="23" style="7" bestFit="1" customWidth="1"/>
    <col min="5892" max="5892" width="24.5703125" style="7" bestFit="1" customWidth="1"/>
    <col min="5893" max="5893" width="25.42578125" style="7" bestFit="1" customWidth="1"/>
    <col min="5894" max="5894" width="17" style="7" customWidth="1"/>
    <col min="5895" max="5901" width="13.5703125" style="7" customWidth="1"/>
    <col min="5902" max="5903" width="16.7109375" style="7" customWidth="1"/>
    <col min="5904" max="5904" width="15.42578125" style="7" customWidth="1"/>
    <col min="5905" max="5906" width="13.5703125" style="7" customWidth="1"/>
    <col min="5907" max="5907" width="15.42578125" style="7" customWidth="1"/>
    <col min="5908" max="5910" width="0" style="7" hidden="1" customWidth="1"/>
    <col min="5911" max="5911" width="19.7109375" style="7" customWidth="1"/>
    <col min="5912" max="5912" width="63.85546875" style="7" bestFit="1" customWidth="1"/>
    <col min="5913" max="6140" width="11.42578125" style="7"/>
    <col min="6141" max="6141" width="28.7109375" style="7" customWidth="1"/>
    <col min="6142" max="6142" width="50.42578125" style="7" bestFit="1" customWidth="1"/>
    <col min="6143" max="6143" width="8.85546875" style="7" customWidth="1"/>
    <col min="6144" max="6144" width="19.85546875" style="7" customWidth="1"/>
    <col min="6145" max="6145" width="36" style="7" bestFit="1" customWidth="1"/>
    <col min="6146" max="6146" width="13.42578125" style="7" bestFit="1" customWidth="1"/>
    <col min="6147" max="6147" width="23" style="7" bestFit="1" customWidth="1"/>
    <col min="6148" max="6148" width="24.5703125" style="7" bestFit="1" customWidth="1"/>
    <col min="6149" max="6149" width="25.42578125" style="7" bestFit="1" customWidth="1"/>
    <col min="6150" max="6150" width="17" style="7" customWidth="1"/>
    <col min="6151" max="6157" width="13.5703125" style="7" customWidth="1"/>
    <col min="6158" max="6159" width="16.7109375" style="7" customWidth="1"/>
    <col min="6160" max="6160" width="15.42578125" style="7" customWidth="1"/>
    <col min="6161" max="6162" width="13.5703125" style="7" customWidth="1"/>
    <col min="6163" max="6163" width="15.42578125" style="7" customWidth="1"/>
    <col min="6164" max="6166" width="0" style="7" hidden="1" customWidth="1"/>
    <col min="6167" max="6167" width="19.7109375" style="7" customWidth="1"/>
    <col min="6168" max="6168" width="63.85546875" style="7" bestFit="1" customWidth="1"/>
    <col min="6169" max="6396" width="11.42578125" style="7"/>
    <col min="6397" max="6397" width="28.7109375" style="7" customWidth="1"/>
    <col min="6398" max="6398" width="50.42578125" style="7" bestFit="1" customWidth="1"/>
    <col min="6399" max="6399" width="8.85546875" style="7" customWidth="1"/>
    <col min="6400" max="6400" width="19.85546875" style="7" customWidth="1"/>
    <col min="6401" max="6401" width="36" style="7" bestFit="1" customWidth="1"/>
    <col min="6402" max="6402" width="13.42578125" style="7" bestFit="1" customWidth="1"/>
    <col min="6403" max="6403" width="23" style="7" bestFit="1" customWidth="1"/>
    <col min="6404" max="6404" width="24.5703125" style="7" bestFit="1" customWidth="1"/>
    <col min="6405" max="6405" width="25.42578125" style="7" bestFit="1" customWidth="1"/>
    <col min="6406" max="6406" width="17" style="7" customWidth="1"/>
    <col min="6407" max="6413" width="13.5703125" style="7" customWidth="1"/>
    <col min="6414" max="6415" width="16.7109375" style="7" customWidth="1"/>
    <col min="6416" max="6416" width="15.42578125" style="7" customWidth="1"/>
    <col min="6417" max="6418" width="13.5703125" style="7" customWidth="1"/>
    <col min="6419" max="6419" width="15.42578125" style="7" customWidth="1"/>
    <col min="6420" max="6422" width="0" style="7" hidden="1" customWidth="1"/>
    <col min="6423" max="6423" width="19.7109375" style="7" customWidth="1"/>
    <col min="6424" max="6424" width="63.85546875" style="7" bestFit="1" customWidth="1"/>
    <col min="6425" max="6652" width="11.42578125" style="7"/>
    <col min="6653" max="6653" width="28.7109375" style="7" customWidth="1"/>
    <col min="6654" max="6654" width="50.42578125" style="7" bestFit="1" customWidth="1"/>
    <col min="6655" max="6655" width="8.85546875" style="7" customWidth="1"/>
    <col min="6656" max="6656" width="19.85546875" style="7" customWidth="1"/>
    <col min="6657" max="6657" width="36" style="7" bestFit="1" customWidth="1"/>
    <col min="6658" max="6658" width="13.42578125" style="7" bestFit="1" customWidth="1"/>
    <col min="6659" max="6659" width="23" style="7" bestFit="1" customWidth="1"/>
    <col min="6660" max="6660" width="24.5703125" style="7" bestFit="1" customWidth="1"/>
    <col min="6661" max="6661" width="25.42578125" style="7" bestFit="1" customWidth="1"/>
    <col min="6662" max="6662" width="17" style="7" customWidth="1"/>
    <col min="6663" max="6669" width="13.5703125" style="7" customWidth="1"/>
    <col min="6670" max="6671" width="16.7109375" style="7" customWidth="1"/>
    <col min="6672" max="6672" width="15.42578125" style="7" customWidth="1"/>
    <col min="6673" max="6674" width="13.5703125" style="7" customWidth="1"/>
    <col min="6675" max="6675" width="15.42578125" style="7" customWidth="1"/>
    <col min="6676" max="6678" width="0" style="7" hidden="1" customWidth="1"/>
    <col min="6679" max="6679" width="19.7109375" style="7" customWidth="1"/>
    <col min="6680" max="6680" width="63.85546875" style="7" bestFit="1" customWidth="1"/>
    <col min="6681" max="6908" width="11.42578125" style="7"/>
    <col min="6909" max="6909" width="28.7109375" style="7" customWidth="1"/>
    <col min="6910" max="6910" width="50.42578125" style="7" bestFit="1" customWidth="1"/>
    <col min="6911" max="6911" width="8.85546875" style="7" customWidth="1"/>
    <col min="6912" max="6912" width="19.85546875" style="7" customWidth="1"/>
    <col min="6913" max="6913" width="36" style="7" bestFit="1" customWidth="1"/>
    <col min="6914" max="6914" width="13.42578125" style="7" bestFit="1" customWidth="1"/>
    <col min="6915" max="6915" width="23" style="7" bestFit="1" customWidth="1"/>
    <col min="6916" max="6916" width="24.5703125" style="7" bestFit="1" customWidth="1"/>
    <col min="6917" max="6917" width="25.42578125" style="7" bestFit="1" customWidth="1"/>
    <col min="6918" max="6918" width="17" style="7" customWidth="1"/>
    <col min="6919" max="6925" width="13.5703125" style="7" customWidth="1"/>
    <col min="6926" max="6927" width="16.7109375" style="7" customWidth="1"/>
    <col min="6928" max="6928" width="15.42578125" style="7" customWidth="1"/>
    <col min="6929" max="6930" width="13.5703125" style="7" customWidth="1"/>
    <col min="6931" max="6931" width="15.42578125" style="7" customWidth="1"/>
    <col min="6932" max="6934" width="0" style="7" hidden="1" customWidth="1"/>
    <col min="6935" max="6935" width="19.7109375" style="7" customWidth="1"/>
    <col min="6936" max="6936" width="63.85546875" style="7" bestFit="1" customWidth="1"/>
    <col min="6937" max="7164" width="11.42578125" style="7"/>
    <col min="7165" max="7165" width="28.7109375" style="7" customWidth="1"/>
    <col min="7166" max="7166" width="50.42578125" style="7" bestFit="1" customWidth="1"/>
    <col min="7167" max="7167" width="8.85546875" style="7" customWidth="1"/>
    <col min="7168" max="7168" width="19.85546875" style="7" customWidth="1"/>
    <col min="7169" max="7169" width="36" style="7" bestFit="1" customWidth="1"/>
    <col min="7170" max="7170" width="13.42578125" style="7" bestFit="1" customWidth="1"/>
    <col min="7171" max="7171" width="23" style="7" bestFit="1" customWidth="1"/>
    <col min="7172" max="7172" width="24.5703125" style="7" bestFit="1" customWidth="1"/>
    <col min="7173" max="7173" width="25.42578125" style="7" bestFit="1" customWidth="1"/>
    <col min="7174" max="7174" width="17" style="7" customWidth="1"/>
    <col min="7175" max="7181" width="13.5703125" style="7" customWidth="1"/>
    <col min="7182" max="7183" width="16.7109375" style="7" customWidth="1"/>
    <col min="7184" max="7184" width="15.42578125" style="7" customWidth="1"/>
    <col min="7185" max="7186" width="13.5703125" style="7" customWidth="1"/>
    <col min="7187" max="7187" width="15.42578125" style="7" customWidth="1"/>
    <col min="7188" max="7190" width="0" style="7" hidden="1" customWidth="1"/>
    <col min="7191" max="7191" width="19.7109375" style="7" customWidth="1"/>
    <col min="7192" max="7192" width="63.85546875" style="7" bestFit="1" customWidth="1"/>
    <col min="7193" max="7420" width="11.42578125" style="7"/>
    <col min="7421" max="7421" width="28.7109375" style="7" customWidth="1"/>
    <col min="7422" max="7422" width="50.42578125" style="7" bestFit="1" customWidth="1"/>
    <col min="7423" max="7423" width="8.85546875" style="7" customWidth="1"/>
    <col min="7424" max="7424" width="19.85546875" style="7" customWidth="1"/>
    <col min="7425" max="7425" width="36" style="7" bestFit="1" customWidth="1"/>
    <col min="7426" max="7426" width="13.42578125" style="7" bestFit="1" customWidth="1"/>
    <col min="7427" max="7427" width="23" style="7" bestFit="1" customWidth="1"/>
    <col min="7428" max="7428" width="24.5703125" style="7" bestFit="1" customWidth="1"/>
    <col min="7429" max="7429" width="25.42578125" style="7" bestFit="1" customWidth="1"/>
    <col min="7430" max="7430" width="17" style="7" customWidth="1"/>
    <col min="7431" max="7437" width="13.5703125" style="7" customWidth="1"/>
    <col min="7438" max="7439" width="16.7109375" style="7" customWidth="1"/>
    <col min="7440" max="7440" width="15.42578125" style="7" customWidth="1"/>
    <col min="7441" max="7442" width="13.5703125" style="7" customWidth="1"/>
    <col min="7443" max="7443" width="15.42578125" style="7" customWidth="1"/>
    <col min="7444" max="7446" width="0" style="7" hidden="1" customWidth="1"/>
    <col min="7447" max="7447" width="19.7109375" style="7" customWidth="1"/>
    <col min="7448" max="7448" width="63.85546875" style="7" bestFit="1" customWidth="1"/>
    <col min="7449" max="7676" width="11.42578125" style="7"/>
    <col min="7677" max="7677" width="28.7109375" style="7" customWidth="1"/>
    <col min="7678" max="7678" width="50.42578125" style="7" bestFit="1" customWidth="1"/>
    <col min="7679" max="7679" width="8.85546875" style="7" customWidth="1"/>
    <col min="7680" max="7680" width="19.85546875" style="7" customWidth="1"/>
    <col min="7681" max="7681" width="36" style="7" bestFit="1" customWidth="1"/>
    <col min="7682" max="7682" width="13.42578125" style="7" bestFit="1" customWidth="1"/>
    <col min="7683" max="7683" width="23" style="7" bestFit="1" customWidth="1"/>
    <col min="7684" max="7684" width="24.5703125" style="7" bestFit="1" customWidth="1"/>
    <col min="7685" max="7685" width="25.42578125" style="7" bestFit="1" customWidth="1"/>
    <col min="7686" max="7686" width="17" style="7" customWidth="1"/>
    <col min="7687" max="7693" width="13.5703125" style="7" customWidth="1"/>
    <col min="7694" max="7695" width="16.7109375" style="7" customWidth="1"/>
    <col min="7696" max="7696" width="15.42578125" style="7" customWidth="1"/>
    <col min="7697" max="7698" width="13.5703125" style="7" customWidth="1"/>
    <col min="7699" max="7699" width="15.42578125" style="7" customWidth="1"/>
    <col min="7700" max="7702" width="0" style="7" hidden="1" customWidth="1"/>
    <col min="7703" max="7703" width="19.7109375" style="7" customWidth="1"/>
    <col min="7704" max="7704" width="63.85546875" style="7" bestFit="1" customWidth="1"/>
    <col min="7705" max="7932" width="11.42578125" style="7"/>
    <col min="7933" max="7933" width="28.7109375" style="7" customWidth="1"/>
    <col min="7934" max="7934" width="50.42578125" style="7" bestFit="1" customWidth="1"/>
    <col min="7935" max="7935" width="8.85546875" style="7" customWidth="1"/>
    <col min="7936" max="7936" width="19.85546875" style="7" customWidth="1"/>
    <col min="7937" max="7937" width="36" style="7" bestFit="1" customWidth="1"/>
    <col min="7938" max="7938" width="13.42578125" style="7" bestFit="1" customWidth="1"/>
    <col min="7939" max="7939" width="23" style="7" bestFit="1" customWidth="1"/>
    <col min="7940" max="7940" width="24.5703125" style="7" bestFit="1" customWidth="1"/>
    <col min="7941" max="7941" width="25.42578125" style="7" bestFit="1" customWidth="1"/>
    <col min="7942" max="7942" width="17" style="7" customWidth="1"/>
    <col min="7943" max="7949" width="13.5703125" style="7" customWidth="1"/>
    <col min="7950" max="7951" width="16.7109375" style="7" customWidth="1"/>
    <col min="7952" max="7952" width="15.42578125" style="7" customWidth="1"/>
    <col min="7953" max="7954" width="13.5703125" style="7" customWidth="1"/>
    <col min="7955" max="7955" width="15.42578125" style="7" customWidth="1"/>
    <col min="7956" max="7958" width="0" style="7" hidden="1" customWidth="1"/>
    <col min="7959" max="7959" width="19.7109375" style="7" customWidth="1"/>
    <col min="7960" max="7960" width="63.85546875" style="7" bestFit="1" customWidth="1"/>
    <col min="7961" max="8188" width="11.42578125" style="7"/>
    <col min="8189" max="8189" width="28.7109375" style="7" customWidth="1"/>
    <col min="8190" max="8190" width="50.42578125" style="7" bestFit="1" customWidth="1"/>
    <col min="8191" max="8191" width="8.85546875" style="7" customWidth="1"/>
    <col min="8192" max="8192" width="19.85546875" style="7" customWidth="1"/>
    <col min="8193" max="8193" width="36" style="7" bestFit="1" customWidth="1"/>
    <col min="8194" max="8194" width="13.42578125" style="7" bestFit="1" customWidth="1"/>
    <col min="8195" max="8195" width="23" style="7" bestFit="1" customWidth="1"/>
    <col min="8196" max="8196" width="24.5703125" style="7" bestFit="1" customWidth="1"/>
    <col min="8197" max="8197" width="25.42578125" style="7" bestFit="1" customWidth="1"/>
    <col min="8198" max="8198" width="17" style="7" customWidth="1"/>
    <col min="8199" max="8205" width="13.5703125" style="7" customWidth="1"/>
    <col min="8206" max="8207" width="16.7109375" style="7" customWidth="1"/>
    <col min="8208" max="8208" width="15.42578125" style="7" customWidth="1"/>
    <col min="8209" max="8210" width="13.5703125" style="7" customWidth="1"/>
    <col min="8211" max="8211" width="15.42578125" style="7" customWidth="1"/>
    <col min="8212" max="8214" width="0" style="7" hidden="1" customWidth="1"/>
    <col min="8215" max="8215" width="19.7109375" style="7" customWidth="1"/>
    <col min="8216" max="8216" width="63.85546875" style="7" bestFit="1" customWidth="1"/>
    <col min="8217" max="8444" width="11.42578125" style="7"/>
    <col min="8445" max="8445" width="28.7109375" style="7" customWidth="1"/>
    <col min="8446" max="8446" width="50.42578125" style="7" bestFit="1" customWidth="1"/>
    <col min="8447" max="8447" width="8.85546875" style="7" customWidth="1"/>
    <col min="8448" max="8448" width="19.85546875" style="7" customWidth="1"/>
    <col min="8449" max="8449" width="36" style="7" bestFit="1" customWidth="1"/>
    <col min="8450" max="8450" width="13.42578125" style="7" bestFit="1" customWidth="1"/>
    <col min="8451" max="8451" width="23" style="7" bestFit="1" customWidth="1"/>
    <col min="8452" max="8452" width="24.5703125" style="7" bestFit="1" customWidth="1"/>
    <col min="8453" max="8453" width="25.42578125" style="7" bestFit="1" customWidth="1"/>
    <col min="8454" max="8454" width="17" style="7" customWidth="1"/>
    <col min="8455" max="8461" width="13.5703125" style="7" customWidth="1"/>
    <col min="8462" max="8463" width="16.7109375" style="7" customWidth="1"/>
    <col min="8464" max="8464" width="15.42578125" style="7" customWidth="1"/>
    <col min="8465" max="8466" width="13.5703125" style="7" customWidth="1"/>
    <col min="8467" max="8467" width="15.42578125" style="7" customWidth="1"/>
    <col min="8468" max="8470" width="0" style="7" hidden="1" customWidth="1"/>
    <col min="8471" max="8471" width="19.7109375" style="7" customWidth="1"/>
    <col min="8472" max="8472" width="63.85546875" style="7" bestFit="1" customWidth="1"/>
    <col min="8473" max="8700" width="11.42578125" style="7"/>
    <col min="8701" max="8701" width="28.7109375" style="7" customWidth="1"/>
    <col min="8702" max="8702" width="50.42578125" style="7" bestFit="1" customWidth="1"/>
    <col min="8703" max="8703" width="8.85546875" style="7" customWidth="1"/>
    <col min="8704" max="8704" width="19.85546875" style="7" customWidth="1"/>
    <col min="8705" max="8705" width="36" style="7" bestFit="1" customWidth="1"/>
    <col min="8706" max="8706" width="13.42578125" style="7" bestFit="1" customWidth="1"/>
    <col min="8707" max="8707" width="23" style="7" bestFit="1" customWidth="1"/>
    <col min="8708" max="8708" width="24.5703125" style="7" bestFit="1" customWidth="1"/>
    <col min="8709" max="8709" width="25.42578125" style="7" bestFit="1" customWidth="1"/>
    <col min="8710" max="8710" width="17" style="7" customWidth="1"/>
    <col min="8711" max="8717" width="13.5703125" style="7" customWidth="1"/>
    <col min="8718" max="8719" width="16.7109375" style="7" customWidth="1"/>
    <col min="8720" max="8720" width="15.42578125" style="7" customWidth="1"/>
    <col min="8721" max="8722" width="13.5703125" style="7" customWidth="1"/>
    <col min="8723" max="8723" width="15.42578125" style="7" customWidth="1"/>
    <col min="8724" max="8726" width="0" style="7" hidden="1" customWidth="1"/>
    <col min="8727" max="8727" width="19.7109375" style="7" customWidth="1"/>
    <col min="8728" max="8728" width="63.85546875" style="7" bestFit="1" customWidth="1"/>
    <col min="8729" max="8956" width="11.42578125" style="7"/>
    <col min="8957" max="8957" width="28.7109375" style="7" customWidth="1"/>
    <col min="8958" max="8958" width="50.42578125" style="7" bestFit="1" customWidth="1"/>
    <col min="8959" max="8959" width="8.85546875" style="7" customWidth="1"/>
    <col min="8960" max="8960" width="19.85546875" style="7" customWidth="1"/>
    <col min="8961" max="8961" width="36" style="7" bestFit="1" customWidth="1"/>
    <col min="8962" max="8962" width="13.42578125" style="7" bestFit="1" customWidth="1"/>
    <col min="8963" max="8963" width="23" style="7" bestFit="1" customWidth="1"/>
    <col min="8964" max="8964" width="24.5703125" style="7" bestFit="1" customWidth="1"/>
    <col min="8965" max="8965" width="25.42578125" style="7" bestFit="1" customWidth="1"/>
    <col min="8966" max="8966" width="17" style="7" customWidth="1"/>
    <col min="8967" max="8973" width="13.5703125" style="7" customWidth="1"/>
    <col min="8974" max="8975" width="16.7109375" style="7" customWidth="1"/>
    <col min="8976" max="8976" width="15.42578125" style="7" customWidth="1"/>
    <col min="8977" max="8978" width="13.5703125" style="7" customWidth="1"/>
    <col min="8979" max="8979" width="15.42578125" style="7" customWidth="1"/>
    <col min="8980" max="8982" width="0" style="7" hidden="1" customWidth="1"/>
    <col min="8983" max="8983" width="19.7109375" style="7" customWidth="1"/>
    <col min="8984" max="8984" width="63.85546875" style="7" bestFit="1" customWidth="1"/>
    <col min="8985" max="9212" width="11.42578125" style="7"/>
    <col min="9213" max="9213" width="28.7109375" style="7" customWidth="1"/>
    <col min="9214" max="9214" width="50.42578125" style="7" bestFit="1" customWidth="1"/>
    <col min="9215" max="9215" width="8.85546875" style="7" customWidth="1"/>
    <col min="9216" max="9216" width="19.85546875" style="7" customWidth="1"/>
    <col min="9217" max="9217" width="36" style="7" bestFit="1" customWidth="1"/>
    <col min="9218" max="9218" width="13.42578125" style="7" bestFit="1" customWidth="1"/>
    <col min="9219" max="9219" width="23" style="7" bestFit="1" customWidth="1"/>
    <col min="9220" max="9220" width="24.5703125" style="7" bestFit="1" customWidth="1"/>
    <col min="9221" max="9221" width="25.42578125" style="7" bestFit="1" customWidth="1"/>
    <col min="9222" max="9222" width="17" style="7" customWidth="1"/>
    <col min="9223" max="9229" width="13.5703125" style="7" customWidth="1"/>
    <col min="9230" max="9231" width="16.7109375" style="7" customWidth="1"/>
    <col min="9232" max="9232" width="15.42578125" style="7" customWidth="1"/>
    <col min="9233" max="9234" width="13.5703125" style="7" customWidth="1"/>
    <col min="9235" max="9235" width="15.42578125" style="7" customWidth="1"/>
    <col min="9236" max="9238" width="0" style="7" hidden="1" customWidth="1"/>
    <col min="9239" max="9239" width="19.7109375" style="7" customWidth="1"/>
    <col min="9240" max="9240" width="63.85546875" style="7" bestFit="1" customWidth="1"/>
    <col min="9241" max="9468" width="11.42578125" style="7"/>
    <col min="9469" max="9469" width="28.7109375" style="7" customWidth="1"/>
    <col min="9470" max="9470" width="50.42578125" style="7" bestFit="1" customWidth="1"/>
    <col min="9471" max="9471" width="8.85546875" style="7" customWidth="1"/>
    <col min="9472" max="9472" width="19.85546875" style="7" customWidth="1"/>
    <col min="9473" max="9473" width="36" style="7" bestFit="1" customWidth="1"/>
    <col min="9474" max="9474" width="13.42578125" style="7" bestFit="1" customWidth="1"/>
    <col min="9475" max="9475" width="23" style="7" bestFit="1" customWidth="1"/>
    <col min="9476" max="9476" width="24.5703125" style="7" bestFit="1" customWidth="1"/>
    <col min="9477" max="9477" width="25.42578125" style="7" bestFit="1" customWidth="1"/>
    <col min="9478" max="9478" width="17" style="7" customWidth="1"/>
    <col min="9479" max="9485" width="13.5703125" style="7" customWidth="1"/>
    <col min="9486" max="9487" width="16.7109375" style="7" customWidth="1"/>
    <col min="9488" max="9488" width="15.42578125" style="7" customWidth="1"/>
    <col min="9489" max="9490" width="13.5703125" style="7" customWidth="1"/>
    <col min="9491" max="9491" width="15.42578125" style="7" customWidth="1"/>
    <col min="9492" max="9494" width="0" style="7" hidden="1" customWidth="1"/>
    <col min="9495" max="9495" width="19.7109375" style="7" customWidth="1"/>
    <col min="9496" max="9496" width="63.85546875" style="7" bestFit="1" customWidth="1"/>
    <col min="9497" max="9724" width="11.42578125" style="7"/>
    <col min="9725" max="9725" width="28.7109375" style="7" customWidth="1"/>
    <col min="9726" max="9726" width="50.42578125" style="7" bestFit="1" customWidth="1"/>
    <col min="9727" max="9727" width="8.85546875" style="7" customWidth="1"/>
    <col min="9728" max="9728" width="19.85546875" style="7" customWidth="1"/>
    <col min="9729" max="9729" width="36" style="7" bestFit="1" customWidth="1"/>
    <col min="9730" max="9730" width="13.42578125" style="7" bestFit="1" customWidth="1"/>
    <col min="9731" max="9731" width="23" style="7" bestFit="1" customWidth="1"/>
    <col min="9732" max="9732" width="24.5703125" style="7" bestFit="1" customWidth="1"/>
    <col min="9733" max="9733" width="25.42578125" style="7" bestFit="1" customWidth="1"/>
    <col min="9734" max="9734" width="17" style="7" customWidth="1"/>
    <col min="9735" max="9741" width="13.5703125" style="7" customWidth="1"/>
    <col min="9742" max="9743" width="16.7109375" style="7" customWidth="1"/>
    <col min="9744" max="9744" width="15.42578125" style="7" customWidth="1"/>
    <col min="9745" max="9746" width="13.5703125" style="7" customWidth="1"/>
    <col min="9747" max="9747" width="15.42578125" style="7" customWidth="1"/>
    <col min="9748" max="9750" width="0" style="7" hidden="1" customWidth="1"/>
    <col min="9751" max="9751" width="19.7109375" style="7" customWidth="1"/>
    <col min="9752" max="9752" width="63.85546875" style="7" bestFit="1" customWidth="1"/>
    <col min="9753" max="9980" width="11.42578125" style="7"/>
    <col min="9981" max="9981" width="28.7109375" style="7" customWidth="1"/>
    <col min="9982" max="9982" width="50.42578125" style="7" bestFit="1" customWidth="1"/>
    <col min="9983" max="9983" width="8.85546875" style="7" customWidth="1"/>
    <col min="9984" max="9984" width="19.85546875" style="7" customWidth="1"/>
    <col min="9985" max="9985" width="36" style="7" bestFit="1" customWidth="1"/>
    <col min="9986" max="9986" width="13.42578125" style="7" bestFit="1" customWidth="1"/>
    <col min="9987" max="9987" width="23" style="7" bestFit="1" customWidth="1"/>
    <col min="9988" max="9988" width="24.5703125" style="7" bestFit="1" customWidth="1"/>
    <col min="9989" max="9989" width="25.42578125" style="7" bestFit="1" customWidth="1"/>
    <col min="9990" max="9990" width="17" style="7" customWidth="1"/>
    <col min="9991" max="9997" width="13.5703125" style="7" customWidth="1"/>
    <col min="9998" max="9999" width="16.7109375" style="7" customWidth="1"/>
    <col min="10000" max="10000" width="15.42578125" style="7" customWidth="1"/>
    <col min="10001" max="10002" width="13.5703125" style="7" customWidth="1"/>
    <col min="10003" max="10003" width="15.42578125" style="7" customWidth="1"/>
    <col min="10004" max="10006" width="0" style="7" hidden="1" customWidth="1"/>
    <col min="10007" max="10007" width="19.7109375" style="7" customWidth="1"/>
    <col min="10008" max="10008" width="63.85546875" style="7" bestFit="1" customWidth="1"/>
    <col min="10009" max="10236" width="11.42578125" style="7"/>
    <col min="10237" max="10237" width="28.7109375" style="7" customWidth="1"/>
    <col min="10238" max="10238" width="50.42578125" style="7" bestFit="1" customWidth="1"/>
    <col min="10239" max="10239" width="8.85546875" style="7" customWidth="1"/>
    <col min="10240" max="10240" width="19.85546875" style="7" customWidth="1"/>
    <col min="10241" max="10241" width="36" style="7" bestFit="1" customWidth="1"/>
    <col min="10242" max="10242" width="13.42578125" style="7" bestFit="1" customWidth="1"/>
    <col min="10243" max="10243" width="23" style="7" bestFit="1" customWidth="1"/>
    <col min="10244" max="10244" width="24.5703125" style="7" bestFit="1" customWidth="1"/>
    <col min="10245" max="10245" width="25.42578125" style="7" bestFit="1" customWidth="1"/>
    <col min="10246" max="10246" width="17" style="7" customWidth="1"/>
    <col min="10247" max="10253" width="13.5703125" style="7" customWidth="1"/>
    <col min="10254" max="10255" width="16.7109375" style="7" customWidth="1"/>
    <col min="10256" max="10256" width="15.42578125" style="7" customWidth="1"/>
    <col min="10257" max="10258" width="13.5703125" style="7" customWidth="1"/>
    <col min="10259" max="10259" width="15.42578125" style="7" customWidth="1"/>
    <col min="10260" max="10262" width="0" style="7" hidden="1" customWidth="1"/>
    <col min="10263" max="10263" width="19.7109375" style="7" customWidth="1"/>
    <col min="10264" max="10264" width="63.85546875" style="7" bestFit="1" customWidth="1"/>
    <col min="10265" max="10492" width="11.42578125" style="7"/>
    <col min="10493" max="10493" width="28.7109375" style="7" customWidth="1"/>
    <col min="10494" max="10494" width="50.42578125" style="7" bestFit="1" customWidth="1"/>
    <col min="10495" max="10495" width="8.85546875" style="7" customWidth="1"/>
    <col min="10496" max="10496" width="19.85546875" style="7" customWidth="1"/>
    <col min="10497" max="10497" width="36" style="7" bestFit="1" customWidth="1"/>
    <col min="10498" max="10498" width="13.42578125" style="7" bestFit="1" customWidth="1"/>
    <col min="10499" max="10499" width="23" style="7" bestFit="1" customWidth="1"/>
    <col min="10500" max="10500" width="24.5703125" style="7" bestFit="1" customWidth="1"/>
    <col min="10501" max="10501" width="25.42578125" style="7" bestFit="1" customWidth="1"/>
    <col min="10502" max="10502" width="17" style="7" customWidth="1"/>
    <col min="10503" max="10509" width="13.5703125" style="7" customWidth="1"/>
    <col min="10510" max="10511" width="16.7109375" style="7" customWidth="1"/>
    <col min="10512" max="10512" width="15.42578125" style="7" customWidth="1"/>
    <col min="10513" max="10514" width="13.5703125" style="7" customWidth="1"/>
    <col min="10515" max="10515" width="15.42578125" style="7" customWidth="1"/>
    <col min="10516" max="10518" width="0" style="7" hidden="1" customWidth="1"/>
    <col min="10519" max="10519" width="19.7109375" style="7" customWidth="1"/>
    <col min="10520" max="10520" width="63.85546875" style="7" bestFit="1" customWidth="1"/>
    <col min="10521" max="10748" width="11.42578125" style="7"/>
    <col min="10749" max="10749" width="28.7109375" style="7" customWidth="1"/>
    <col min="10750" max="10750" width="50.42578125" style="7" bestFit="1" customWidth="1"/>
    <col min="10751" max="10751" width="8.85546875" style="7" customWidth="1"/>
    <col min="10752" max="10752" width="19.85546875" style="7" customWidth="1"/>
    <col min="10753" max="10753" width="36" style="7" bestFit="1" customWidth="1"/>
    <col min="10754" max="10754" width="13.42578125" style="7" bestFit="1" customWidth="1"/>
    <col min="10755" max="10755" width="23" style="7" bestFit="1" customWidth="1"/>
    <col min="10756" max="10756" width="24.5703125" style="7" bestFit="1" customWidth="1"/>
    <col min="10757" max="10757" width="25.42578125" style="7" bestFit="1" customWidth="1"/>
    <col min="10758" max="10758" width="17" style="7" customWidth="1"/>
    <col min="10759" max="10765" width="13.5703125" style="7" customWidth="1"/>
    <col min="10766" max="10767" width="16.7109375" style="7" customWidth="1"/>
    <col min="10768" max="10768" width="15.42578125" style="7" customWidth="1"/>
    <col min="10769" max="10770" width="13.5703125" style="7" customWidth="1"/>
    <col min="10771" max="10771" width="15.42578125" style="7" customWidth="1"/>
    <col min="10772" max="10774" width="0" style="7" hidden="1" customWidth="1"/>
    <col min="10775" max="10775" width="19.7109375" style="7" customWidth="1"/>
    <col min="10776" max="10776" width="63.85546875" style="7" bestFit="1" customWidth="1"/>
    <col min="10777" max="11004" width="11.42578125" style="7"/>
    <col min="11005" max="11005" width="28.7109375" style="7" customWidth="1"/>
    <col min="11006" max="11006" width="50.42578125" style="7" bestFit="1" customWidth="1"/>
    <col min="11007" max="11007" width="8.85546875" style="7" customWidth="1"/>
    <col min="11008" max="11008" width="19.85546875" style="7" customWidth="1"/>
    <col min="11009" max="11009" width="36" style="7" bestFit="1" customWidth="1"/>
    <col min="11010" max="11010" width="13.42578125" style="7" bestFit="1" customWidth="1"/>
    <col min="11011" max="11011" width="23" style="7" bestFit="1" customWidth="1"/>
    <col min="11012" max="11012" width="24.5703125" style="7" bestFit="1" customWidth="1"/>
    <col min="11013" max="11013" width="25.42578125" style="7" bestFit="1" customWidth="1"/>
    <col min="11014" max="11014" width="17" style="7" customWidth="1"/>
    <col min="11015" max="11021" width="13.5703125" style="7" customWidth="1"/>
    <col min="11022" max="11023" width="16.7109375" style="7" customWidth="1"/>
    <col min="11024" max="11024" width="15.42578125" style="7" customWidth="1"/>
    <col min="11025" max="11026" width="13.5703125" style="7" customWidth="1"/>
    <col min="11027" max="11027" width="15.42578125" style="7" customWidth="1"/>
    <col min="11028" max="11030" width="0" style="7" hidden="1" customWidth="1"/>
    <col min="11031" max="11031" width="19.7109375" style="7" customWidth="1"/>
    <col min="11032" max="11032" width="63.85546875" style="7" bestFit="1" customWidth="1"/>
    <col min="11033" max="11260" width="11.42578125" style="7"/>
    <col min="11261" max="11261" width="28.7109375" style="7" customWidth="1"/>
    <col min="11262" max="11262" width="50.42578125" style="7" bestFit="1" customWidth="1"/>
    <col min="11263" max="11263" width="8.85546875" style="7" customWidth="1"/>
    <col min="11264" max="11264" width="19.85546875" style="7" customWidth="1"/>
    <col min="11265" max="11265" width="36" style="7" bestFit="1" customWidth="1"/>
    <col min="11266" max="11266" width="13.42578125" style="7" bestFit="1" customWidth="1"/>
    <col min="11267" max="11267" width="23" style="7" bestFit="1" customWidth="1"/>
    <col min="11268" max="11268" width="24.5703125" style="7" bestFit="1" customWidth="1"/>
    <col min="11269" max="11269" width="25.42578125" style="7" bestFit="1" customWidth="1"/>
    <col min="11270" max="11270" width="17" style="7" customWidth="1"/>
    <col min="11271" max="11277" width="13.5703125" style="7" customWidth="1"/>
    <col min="11278" max="11279" width="16.7109375" style="7" customWidth="1"/>
    <col min="11280" max="11280" width="15.42578125" style="7" customWidth="1"/>
    <col min="11281" max="11282" width="13.5703125" style="7" customWidth="1"/>
    <col min="11283" max="11283" width="15.42578125" style="7" customWidth="1"/>
    <col min="11284" max="11286" width="0" style="7" hidden="1" customWidth="1"/>
    <col min="11287" max="11287" width="19.7109375" style="7" customWidth="1"/>
    <col min="11288" max="11288" width="63.85546875" style="7" bestFit="1" customWidth="1"/>
    <col min="11289" max="11516" width="11.42578125" style="7"/>
    <col min="11517" max="11517" width="28.7109375" style="7" customWidth="1"/>
    <col min="11518" max="11518" width="50.42578125" style="7" bestFit="1" customWidth="1"/>
    <col min="11519" max="11519" width="8.85546875" style="7" customWidth="1"/>
    <col min="11520" max="11520" width="19.85546875" style="7" customWidth="1"/>
    <col min="11521" max="11521" width="36" style="7" bestFit="1" customWidth="1"/>
    <col min="11522" max="11522" width="13.42578125" style="7" bestFit="1" customWidth="1"/>
    <col min="11523" max="11523" width="23" style="7" bestFit="1" customWidth="1"/>
    <col min="11524" max="11524" width="24.5703125" style="7" bestFit="1" customWidth="1"/>
    <col min="11525" max="11525" width="25.42578125" style="7" bestFit="1" customWidth="1"/>
    <col min="11526" max="11526" width="17" style="7" customWidth="1"/>
    <col min="11527" max="11533" width="13.5703125" style="7" customWidth="1"/>
    <col min="11534" max="11535" width="16.7109375" style="7" customWidth="1"/>
    <col min="11536" max="11536" width="15.42578125" style="7" customWidth="1"/>
    <col min="11537" max="11538" width="13.5703125" style="7" customWidth="1"/>
    <col min="11539" max="11539" width="15.42578125" style="7" customWidth="1"/>
    <col min="11540" max="11542" width="0" style="7" hidden="1" customWidth="1"/>
    <col min="11543" max="11543" width="19.7109375" style="7" customWidth="1"/>
    <col min="11544" max="11544" width="63.85546875" style="7" bestFit="1" customWidth="1"/>
    <col min="11545" max="11772" width="11.42578125" style="7"/>
    <col min="11773" max="11773" width="28.7109375" style="7" customWidth="1"/>
    <col min="11774" max="11774" width="50.42578125" style="7" bestFit="1" customWidth="1"/>
    <col min="11775" max="11775" width="8.85546875" style="7" customWidth="1"/>
    <col min="11776" max="11776" width="19.85546875" style="7" customWidth="1"/>
    <col min="11777" max="11777" width="36" style="7" bestFit="1" customWidth="1"/>
    <col min="11778" max="11778" width="13.42578125" style="7" bestFit="1" customWidth="1"/>
    <col min="11779" max="11779" width="23" style="7" bestFit="1" customWidth="1"/>
    <col min="11780" max="11780" width="24.5703125" style="7" bestFit="1" customWidth="1"/>
    <col min="11781" max="11781" width="25.42578125" style="7" bestFit="1" customWidth="1"/>
    <col min="11782" max="11782" width="17" style="7" customWidth="1"/>
    <col min="11783" max="11789" width="13.5703125" style="7" customWidth="1"/>
    <col min="11790" max="11791" width="16.7109375" style="7" customWidth="1"/>
    <col min="11792" max="11792" width="15.42578125" style="7" customWidth="1"/>
    <col min="11793" max="11794" width="13.5703125" style="7" customWidth="1"/>
    <col min="11795" max="11795" width="15.42578125" style="7" customWidth="1"/>
    <col min="11796" max="11798" width="0" style="7" hidden="1" customWidth="1"/>
    <col min="11799" max="11799" width="19.7109375" style="7" customWidth="1"/>
    <col min="11800" max="11800" width="63.85546875" style="7" bestFit="1" customWidth="1"/>
    <col min="11801" max="12028" width="11.42578125" style="7"/>
    <col min="12029" max="12029" width="28.7109375" style="7" customWidth="1"/>
    <col min="12030" max="12030" width="50.42578125" style="7" bestFit="1" customWidth="1"/>
    <col min="12031" max="12031" width="8.85546875" style="7" customWidth="1"/>
    <col min="12032" max="12032" width="19.85546875" style="7" customWidth="1"/>
    <col min="12033" max="12033" width="36" style="7" bestFit="1" customWidth="1"/>
    <col min="12034" max="12034" width="13.42578125" style="7" bestFit="1" customWidth="1"/>
    <col min="12035" max="12035" width="23" style="7" bestFit="1" customWidth="1"/>
    <col min="12036" max="12036" width="24.5703125" style="7" bestFit="1" customWidth="1"/>
    <col min="12037" max="12037" width="25.42578125" style="7" bestFit="1" customWidth="1"/>
    <col min="12038" max="12038" width="17" style="7" customWidth="1"/>
    <col min="12039" max="12045" width="13.5703125" style="7" customWidth="1"/>
    <col min="12046" max="12047" width="16.7109375" style="7" customWidth="1"/>
    <col min="12048" max="12048" width="15.42578125" style="7" customWidth="1"/>
    <col min="12049" max="12050" width="13.5703125" style="7" customWidth="1"/>
    <col min="12051" max="12051" width="15.42578125" style="7" customWidth="1"/>
    <col min="12052" max="12054" width="0" style="7" hidden="1" customWidth="1"/>
    <col min="12055" max="12055" width="19.7109375" style="7" customWidth="1"/>
    <col min="12056" max="12056" width="63.85546875" style="7" bestFit="1" customWidth="1"/>
    <col min="12057" max="12284" width="11.42578125" style="7"/>
    <col min="12285" max="12285" width="28.7109375" style="7" customWidth="1"/>
    <col min="12286" max="12286" width="50.42578125" style="7" bestFit="1" customWidth="1"/>
    <col min="12287" max="12287" width="8.85546875" style="7" customWidth="1"/>
    <col min="12288" max="12288" width="19.85546875" style="7" customWidth="1"/>
    <col min="12289" max="12289" width="36" style="7" bestFit="1" customWidth="1"/>
    <col min="12290" max="12290" width="13.42578125" style="7" bestFit="1" customWidth="1"/>
    <col min="12291" max="12291" width="23" style="7" bestFit="1" customWidth="1"/>
    <col min="12292" max="12292" width="24.5703125" style="7" bestFit="1" customWidth="1"/>
    <col min="12293" max="12293" width="25.42578125" style="7" bestFit="1" customWidth="1"/>
    <col min="12294" max="12294" width="17" style="7" customWidth="1"/>
    <col min="12295" max="12301" width="13.5703125" style="7" customWidth="1"/>
    <col min="12302" max="12303" width="16.7109375" style="7" customWidth="1"/>
    <col min="12304" max="12304" width="15.42578125" style="7" customWidth="1"/>
    <col min="12305" max="12306" width="13.5703125" style="7" customWidth="1"/>
    <col min="12307" max="12307" width="15.42578125" style="7" customWidth="1"/>
    <col min="12308" max="12310" width="0" style="7" hidden="1" customWidth="1"/>
    <col min="12311" max="12311" width="19.7109375" style="7" customWidth="1"/>
    <col min="12312" max="12312" width="63.85546875" style="7" bestFit="1" customWidth="1"/>
    <col min="12313" max="12540" width="11.42578125" style="7"/>
    <col min="12541" max="12541" width="28.7109375" style="7" customWidth="1"/>
    <col min="12542" max="12542" width="50.42578125" style="7" bestFit="1" customWidth="1"/>
    <col min="12543" max="12543" width="8.85546875" style="7" customWidth="1"/>
    <col min="12544" max="12544" width="19.85546875" style="7" customWidth="1"/>
    <col min="12545" max="12545" width="36" style="7" bestFit="1" customWidth="1"/>
    <col min="12546" max="12546" width="13.42578125" style="7" bestFit="1" customWidth="1"/>
    <col min="12547" max="12547" width="23" style="7" bestFit="1" customWidth="1"/>
    <col min="12548" max="12548" width="24.5703125" style="7" bestFit="1" customWidth="1"/>
    <col min="12549" max="12549" width="25.42578125" style="7" bestFit="1" customWidth="1"/>
    <col min="12550" max="12550" width="17" style="7" customWidth="1"/>
    <col min="12551" max="12557" width="13.5703125" style="7" customWidth="1"/>
    <col min="12558" max="12559" width="16.7109375" style="7" customWidth="1"/>
    <col min="12560" max="12560" width="15.42578125" style="7" customWidth="1"/>
    <col min="12561" max="12562" width="13.5703125" style="7" customWidth="1"/>
    <col min="12563" max="12563" width="15.42578125" style="7" customWidth="1"/>
    <col min="12564" max="12566" width="0" style="7" hidden="1" customWidth="1"/>
    <col min="12567" max="12567" width="19.7109375" style="7" customWidth="1"/>
    <col min="12568" max="12568" width="63.85546875" style="7" bestFit="1" customWidth="1"/>
    <col min="12569" max="12796" width="11.42578125" style="7"/>
    <col min="12797" max="12797" width="28.7109375" style="7" customWidth="1"/>
    <col min="12798" max="12798" width="50.42578125" style="7" bestFit="1" customWidth="1"/>
    <col min="12799" max="12799" width="8.85546875" style="7" customWidth="1"/>
    <col min="12800" max="12800" width="19.85546875" style="7" customWidth="1"/>
    <col min="12801" max="12801" width="36" style="7" bestFit="1" customWidth="1"/>
    <col min="12802" max="12802" width="13.42578125" style="7" bestFit="1" customWidth="1"/>
    <col min="12803" max="12803" width="23" style="7" bestFit="1" customWidth="1"/>
    <col min="12804" max="12804" width="24.5703125" style="7" bestFit="1" customWidth="1"/>
    <col min="12805" max="12805" width="25.42578125" style="7" bestFit="1" customWidth="1"/>
    <col min="12806" max="12806" width="17" style="7" customWidth="1"/>
    <col min="12807" max="12813" width="13.5703125" style="7" customWidth="1"/>
    <col min="12814" max="12815" width="16.7109375" style="7" customWidth="1"/>
    <col min="12816" max="12816" width="15.42578125" style="7" customWidth="1"/>
    <col min="12817" max="12818" width="13.5703125" style="7" customWidth="1"/>
    <col min="12819" max="12819" width="15.42578125" style="7" customWidth="1"/>
    <col min="12820" max="12822" width="0" style="7" hidden="1" customWidth="1"/>
    <col min="12823" max="12823" width="19.7109375" style="7" customWidth="1"/>
    <col min="12824" max="12824" width="63.85546875" style="7" bestFit="1" customWidth="1"/>
    <col min="12825" max="13052" width="11.42578125" style="7"/>
    <col min="13053" max="13053" width="28.7109375" style="7" customWidth="1"/>
    <col min="13054" max="13054" width="50.42578125" style="7" bestFit="1" customWidth="1"/>
    <col min="13055" max="13055" width="8.85546875" style="7" customWidth="1"/>
    <col min="13056" max="13056" width="19.85546875" style="7" customWidth="1"/>
    <col min="13057" max="13057" width="36" style="7" bestFit="1" customWidth="1"/>
    <col min="13058" max="13058" width="13.42578125" style="7" bestFit="1" customWidth="1"/>
    <col min="13059" max="13059" width="23" style="7" bestFit="1" customWidth="1"/>
    <col min="13060" max="13060" width="24.5703125" style="7" bestFit="1" customWidth="1"/>
    <col min="13061" max="13061" width="25.42578125" style="7" bestFit="1" customWidth="1"/>
    <col min="13062" max="13062" width="17" style="7" customWidth="1"/>
    <col min="13063" max="13069" width="13.5703125" style="7" customWidth="1"/>
    <col min="13070" max="13071" width="16.7109375" style="7" customWidth="1"/>
    <col min="13072" max="13072" width="15.42578125" style="7" customWidth="1"/>
    <col min="13073" max="13074" width="13.5703125" style="7" customWidth="1"/>
    <col min="13075" max="13075" width="15.42578125" style="7" customWidth="1"/>
    <col min="13076" max="13078" width="0" style="7" hidden="1" customWidth="1"/>
    <col min="13079" max="13079" width="19.7109375" style="7" customWidth="1"/>
    <col min="13080" max="13080" width="63.85546875" style="7" bestFit="1" customWidth="1"/>
    <col min="13081" max="13308" width="11.42578125" style="7"/>
    <col min="13309" max="13309" width="28.7109375" style="7" customWidth="1"/>
    <col min="13310" max="13310" width="50.42578125" style="7" bestFit="1" customWidth="1"/>
    <col min="13311" max="13311" width="8.85546875" style="7" customWidth="1"/>
    <col min="13312" max="13312" width="19.85546875" style="7" customWidth="1"/>
    <col min="13313" max="13313" width="36" style="7" bestFit="1" customWidth="1"/>
    <col min="13314" max="13314" width="13.42578125" style="7" bestFit="1" customWidth="1"/>
    <col min="13315" max="13315" width="23" style="7" bestFit="1" customWidth="1"/>
    <col min="13316" max="13316" width="24.5703125" style="7" bestFit="1" customWidth="1"/>
    <col min="13317" max="13317" width="25.42578125" style="7" bestFit="1" customWidth="1"/>
    <col min="13318" max="13318" width="17" style="7" customWidth="1"/>
    <col min="13319" max="13325" width="13.5703125" style="7" customWidth="1"/>
    <col min="13326" max="13327" width="16.7109375" style="7" customWidth="1"/>
    <col min="13328" max="13328" width="15.42578125" style="7" customWidth="1"/>
    <col min="13329" max="13330" width="13.5703125" style="7" customWidth="1"/>
    <col min="13331" max="13331" width="15.42578125" style="7" customWidth="1"/>
    <col min="13332" max="13334" width="0" style="7" hidden="1" customWidth="1"/>
    <col min="13335" max="13335" width="19.7109375" style="7" customWidth="1"/>
    <col min="13336" max="13336" width="63.85546875" style="7" bestFit="1" customWidth="1"/>
    <col min="13337" max="13564" width="11.42578125" style="7"/>
    <col min="13565" max="13565" width="28.7109375" style="7" customWidth="1"/>
    <col min="13566" max="13566" width="50.42578125" style="7" bestFit="1" customWidth="1"/>
    <col min="13567" max="13567" width="8.85546875" style="7" customWidth="1"/>
    <col min="13568" max="13568" width="19.85546875" style="7" customWidth="1"/>
    <col min="13569" max="13569" width="36" style="7" bestFit="1" customWidth="1"/>
    <col min="13570" max="13570" width="13.42578125" style="7" bestFit="1" customWidth="1"/>
    <col min="13571" max="13571" width="23" style="7" bestFit="1" customWidth="1"/>
    <col min="13572" max="13572" width="24.5703125" style="7" bestFit="1" customWidth="1"/>
    <col min="13573" max="13573" width="25.42578125" style="7" bestFit="1" customWidth="1"/>
    <col min="13574" max="13574" width="17" style="7" customWidth="1"/>
    <col min="13575" max="13581" width="13.5703125" style="7" customWidth="1"/>
    <col min="13582" max="13583" width="16.7109375" style="7" customWidth="1"/>
    <col min="13584" max="13584" width="15.42578125" style="7" customWidth="1"/>
    <col min="13585" max="13586" width="13.5703125" style="7" customWidth="1"/>
    <col min="13587" max="13587" width="15.42578125" style="7" customWidth="1"/>
    <col min="13588" max="13590" width="0" style="7" hidden="1" customWidth="1"/>
    <col min="13591" max="13591" width="19.7109375" style="7" customWidth="1"/>
    <col min="13592" max="13592" width="63.85546875" style="7" bestFit="1" customWidth="1"/>
    <col min="13593" max="13820" width="11.42578125" style="7"/>
    <col min="13821" max="13821" width="28.7109375" style="7" customWidth="1"/>
    <col min="13822" max="13822" width="50.42578125" style="7" bestFit="1" customWidth="1"/>
    <col min="13823" max="13823" width="8.85546875" style="7" customWidth="1"/>
    <col min="13824" max="13824" width="19.85546875" style="7" customWidth="1"/>
    <col min="13825" max="13825" width="36" style="7" bestFit="1" customWidth="1"/>
    <col min="13826" max="13826" width="13.42578125" style="7" bestFit="1" customWidth="1"/>
    <col min="13827" max="13827" width="23" style="7" bestFit="1" customWidth="1"/>
    <col min="13828" max="13828" width="24.5703125" style="7" bestFit="1" customWidth="1"/>
    <col min="13829" max="13829" width="25.42578125" style="7" bestFit="1" customWidth="1"/>
    <col min="13830" max="13830" width="17" style="7" customWidth="1"/>
    <col min="13831" max="13837" width="13.5703125" style="7" customWidth="1"/>
    <col min="13838" max="13839" width="16.7109375" style="7" customWidth="1"/>
    <col min="13840" max="13840" width="15.42578125" style="7" customWidth="1"/>
    <col min="13841" max="13842" width="13.5703125" style="7" customWidth="1"/>
    <col min="13843" max="13843" width="15.42578125" style="7" customWidth="1"/>
    <col min="13844" max="13846" width="0" style="7" hidden="1" customWidth="1"/>
    <col min="13847" max="13847" width="19.7109375" style="7" customWidth="1"/>
    <col min="13848" max="13848" width="63.85546875" style="7" bestFit="1" customWidth="1"/>
    <col min="13849" max="14076" width="11.42578125" style="7"/>
    <col min="14077" max="14077" width="28.7109375" style="7" customWidth="1"/>
    <col min="14078" max="14078" width="50.42578125" style="7" bestFit="1" customWidth="1"/>
    <col min="14079" max="14079" width="8.85546875" style="7" customWidth="1"/>
    <col min="14080" max="14080" width="19.85546875" style="7" customWidth="1"/>
    <col min="14081" max="14081" width="36" style="7" bestFit="1" customWidth="1"/>
    <col min="14082" max="14082" width="13.42578125" style="7" bestFit="1" customWidth="1"/>
    <col min="14083" max="14083" width="23" style="7" bestFit="1" customWidth="1"/>
    <col min="14084" max="14084" width="24.5703125" style="7" bestFit="1" customWidth="1"/>
    <col min="14085" max="14085" width="25.42578125" style="7" bestFit="1" customWidth="1"/>
    <col min="14086" max="14086" width="17" style="7" customWidth="1"/>
    <col min="14087" max="14093" width="13.5703125" style="7" customWidth="1"/>
    <col min="14094" max="14095" width="16.7109375" style="7" customWidth="1"/>
    <col min="14096" max="14096" width="15.42578125" style="7" customWidth="1"/>
    <col min="14097" max="14098" width="13.5703125" style="7" customWidth="1"/>
    <col min="14099" max="14099" width="15.42578125" style="7" customWidth="1"/>
    <col min="14100" max="14102" width="0" style="7" hidden="1" customWidth="1"/>
    <col min="14103" max="14103" width="19.7109375" style="7" customWidth="1"/>
    <col min="14104" max="14104" width="63.85546875" style="7" bestFit="1" customWidth="1"/>
    <col min="14105" max="14332" width="11.42578125" style="7"/>
    <col min="14333" max="14333" width="28.7109375" style="7" customWidth="1"/>
    <col min="14334" max="14334" width="50.42578125" style="7" bestFit="1" customWidth="1"/>
    <col min="14335" max="14335" width="8.85546875" style="7" customWidth="1"/>
    <col min="14336" max="14336" width="19.85546875" style="7" customWidth="1"/>
    <col min="14337" max="14337" width="36" style="7" bestFit="1" customWidth="1"/>
    <col min="14338" max="14338" width="13.42578125" style="7" bestFit="1" customWidth="1"/>
    <col min="14339" max="14339" width="23" style="7" bestFit="1" customWidth="1"/>
    <col min="14340" max="14340" width="24.5703125" style="7" bestFit="1" customWidth="1"/>
    <col min="14341" max="14341" width="25.42578125" style="7" bestFit="1" customWidth="1"/>
    <col min="14342" max="14342" width="17" style="7" customWidth="1"/>
    <col min="14343" max="14349" width="13.5703125" style="7" customWidth="1"/>
    <col min="14350" max="14351" width="16.7109375" style="7" customWidth="1"/>
    <col min="14352" max="14352" width="15.42578125" style="7" customWidth="1"/>
    <col min="14353" max="14354" width="13.5703125" style="7" customWidth="1"/>
    <col min="14355" max="14355" width="15.42578125" style="7" customWidth="1"/>
    <col min="14356" max="14358" width="0" style="7" hidden="1" customWidth="1"/>
    <col min="14359" max="14359" width="19.7109375" style="7" customWidth="1"/>
    <col min="14360" max="14360" width="63.85546875" style="7" bestFit="1" customWidth="1"/>
    <col min="14361" max="14588" width="11.42578125" style="7"/>
    <col min="14589" max="14589" width="28.7109375" style="7" customWidth="1"/>
    <col min="14590" max="14590" width="50.42578125" style="7" bestFit="1" customWidth="1"/>
    <col min="14591" max="14591" width="8.85546875" style="7" customWidth="1"/>
    <col min="14592" max="14592" width="19.85546875" style="7" customWidth="1"/>
    <col min="14593" max="14593" width="36" style="7" bestFit="1" customWidth="1"/>
    <col min="14594" max="14594" width="13.42578125" style="7" bestFit="1" customWidth="1"/>
    <col min="14595" max="14595" width="23" style="7" bestFit="1" customWidth="1"/>
    <col min="14596" max="14596" width="24.5703125" style="7" bestFit="1" customWidth="1"/>
    <col min="14597" max="14597" width="25.42578125" style="7" bestFit="1" customWidth="1"/>
    <col min="14598" max="14598" width="17" style="7" customWidth="1"/>
    <col min="14599" max="14605" width="13.5703125" style="7" customWidth="1"/>
    <col min="14606" max="14607" width="16.7109375" style="7" customWidth="1"/>
    <col min="14608" max="14608" width="15.42578125" style="7" customWidth="1"/>
    <col min="14609" max="14610" width="13.5703125" style="7" customWidth="1"/>
    <col min="14611" max="14611" width="15.42578125" style="7" customWidth="1"/>
    <col min="14612" max="14614" width="0" style="7" hidden="1" customWidth="1"/>
    <col min="14615" max="14615" width="19.7109375" style="7" customWidth="1"/>
    <col min="14616" max="14616" width="63.85546875" style="7" bestFit="1" customWidth="1"/>
    <col min="14617" max="14844" width="11.42578125" style="7"/>
    <col min="14845" max="14845" width="28.7109375" style="7" customWidth="1"/>
    <col min="14846" max="14846" width="50.42578125" style="7" bestFit="1" customWidth="1"/>
    <col min="14847" max="14847" width="8.85546875" style="7" customWidth="1"/>
    <col min="14848" max="14848" width="19.85546875" style="7" customWidth="1"/>
    <col min="14849" max="14849" width="36" style="7" bestFit="1" customWidth="1"/>
    <col min="14850" max="14850" width="13.42578125" style="7" bestFit="1" customWidth="1"/>
    <col min="14851" max="14851" width="23" style="7" bestFit="1" customWidth="1"/>
    <col min="14852" max="14852" width="24.5703125" style="7" bestFit="1" customWidth="1"/>
    <col min="14853" max="14853" width="25.42578125" style="7" bestFit="1" customWidth="1"/>
    <col min="14854" max="14854" width="17" style="7" customWidth="1"/>
    <col min="14855" max="14861" width="13.5703125" style="7" customWidth="1"/>
    <col min="14862" max="14863" width="16.7109375" style="7" customWidth="1"/>
    <col min="14864" max="14864" width="15.42578125" style="7" customWidth="1"/>
    <col min="14865" max="14866" width="13.5703125" style="7" customWidth="1"/>
    <col min="14867" max="14867" width="15.42578125" style="7" customWidth="1"/>
    <col min="14868" max="14870" width="0" style="7" hidden="1" customWidth="1"/>
    <col min="14871" max="14871" width="19.7109375" style="7" customWidth="1"/>
    <col min="14872" max="14872" width="63.85546875" style="7" bestFit="1" customWidth="1"/>
    <col min="14873" max="15100" width="11.42578125" style="7"/>
    <col min="15101" max="15101" width="28.7109375" style="7" customWidth="1"/>
    <col min="15102" max="15102" width="50.42578125" style="7" bestFit="1" customWidth="1"/>
    <col min="15103" max="15103" width="8.85546875" style="7" customWidth="1"/>
    <col min="15104" max="15104" width="19.85546875" style="7" customWidth="1"/>
    <col min="15105" max="15105" width="36" style="7" bestFit="1" customWidth="1"/>
    <col min="15106" max="15106" width="13.42578125" style="7" bestFit="1" customWidth="1"/>
    <col min="15107" max="15107" width="23" style="7" bestFit="1" customWidth="1"/>
    <col min="15108" max="15108" width="24.5703125" style="7" bestFit="1" customWidth="1"/>
    <col min="15109" max="15109" width="25.42578125" style="7" bestFit="1" customWidth="1"/>
    <col min="15110" max="15110" width="17" style="7" customWidth="1"/>
    <col min="15111" max="15117" width="13.5703125" style="7" customWidth="1"/>
    <col min="15118" max="15119" width="16.7109375" style="7" customWidth="1"/>
    <col min="15120" max="15120" width="15.42578125" style="7" customWidth="1"/>
    <col min="15121" max="15122" width="13.5703125" style="7" customWidth="1"/>
    <col min="15123" max="15123" width="15.42578125" style="7" customWidth="1"/>
    <col min="15124" max="15126" width="0" style="7" hidden="1" customWidth="1"/>
    <col min="15127" max="15127" width="19.7109375" style="7" customWidth="1"/>
    <col min="15128" max="15128" width="63.85546875" style="7" bestFit="1" customWidth="1"/>
    <col min="15129" max="15356" width="11.42578125" style="7"/>
    <col min="15357" max="15357" width="28.7109375" style="7" customWidth="1"/>
    <col min="15358" max="15358" width="50.42578125" style="7" bestFit="1" customWidth="1"/>
    <col min="15359" max="15359" width="8.85546875" style="7" customWidth="1"/>
    <col min="15360" max="15360" width="19.85546875" style="7" customWidth="1"/>
    <col min="15361" max="15361" width="36" style="7" bestFit="1" customWidth="1"/>
    <col min="15362" max="15362" width="13.42578125" style="7" bestFit="1" customWidth="1"/>
    <col min="15363" max="15363" width="23" style="7" bestFit="1" customWidth="1"/>
    <col min="15364" max="15364" width="24.5703125" style="7" bestFit="1" customWidth="1"/>
    <col min="15365" max="15365" width="25.42578125" style="7" bestFit="1" customWidth="1"/>
    <col min="15366" max="15366" width="17" style="7" customWidth="1"/>
    <col min="15367" max="15373" width="13.5703125" style="7" customWidth="1"/>
    <col min="15374" max="15375" width="16.7109375" style="7" customWidth="1"/>
    <col min="15376" max="15376" width="15.42578125" style="7" customWidth="1"/>
    <col min="15377" max="15378" width="13.5703125" style="7" customWidth="1"/>
    <col min="15379" max="15379" width="15.42578125" style="7" customWidth="1"/>
    <col min="15380" max="15382" width="0" style="7" hidden="1" customWidth="1"/>
    <col min="15383" max="15383" width="19.7109375" style="7" customWidth="1"/>
    <col min="15384" max="15384" width="63.85546875" style="7" bestFit="1" customWidth="1"/>
    <col min="15385" max="15612" width="11.42578125" style="7"/>
    <col min="15613" max="15613" width="28.7109375" style="7" customWidth="1"/>
    <col min="15614" max="15614" width="50.42578125" style="7" bestFit="1" customWidth="1"/>
    <col min="15615" max="15615" width="8.85546875" style="7" customWidth="1"/>
    <col min="15616" max="15616" width="19.85546875" style="7" customWidth="1"/>
    <col min="15617" max="15617" width="36" style="7" bestFit="1" customWidth="1"/>
    <col min="15618" max="15618" width="13.42578125" style="7" bestFit="1" customWidth="1"/>
    <col min="15619" max="15619" width="23" style="7" bestFit="1" customWidth="1"/>
    <col min="15620" max="15620" width="24.5703125" style="7" bestFit="1" customWidth="1"/>
    <col min="15621" max="15621" width="25.42578125" style="7" bestFit="1" customWidth="1"/>
    <col min="15622" max="15622" width="17" style="7" customWidth="1"/>
    <col min="15623" max="15629" width="13.5703125" style="7" customWidth="1"/>
    <col min="15630" max="15631" width="16.7109375" style="7" customWidth="1"/>
    <col min="15632" max="15632" width="15.42578125" style="7" customWidth="1"/>
    <col min="15633" max="15634" width="13.5703125" style="7" customWidth="1"/>
    <col min="15635" max="15635" width="15.42578125" style="7" customWidth="1"/>
    <col min="15636" max="15638" width="0" style="7" hidden="1" customWidth="1"/>
    <col min="15639" max="15639" width="19.7109375" style="7" customWidth="1"/>
    <col min="15640" max="15640" width="63.85546875" style="7" bestFit="1" customWidth="1"/>
    <col min="15641" max="15868" width="11.42578125" style="7"/>
    <col min="15869" max="15869" width="28.7109375" style="7" customWidth="1"/>
    <col min="15870" max="15870" width="50.42578125" style="7" bestFit="1" customWidth="1"/>
    <col min="15871" max="15871" width="8.85546875" style="7" customWidth="1"/>
    <col min="15872" max="15872" width="19.85546875" style="7" customWidth="1"/>
    <col min="15873" max="15873" width="36" style="7" bestFit="1" customWidth="1"/>
    <col min="15874" max="15874" width="13.42578125" style="7" bestFit="1" customWidth="1"/>
    <col min="15875" max="15875" width="23" style="7" bestFit="1" customWidth="1"/>
    <col min="15876" max="15876" width="24.5703125" style="7" bestFit="1" customWidth="1"/>
    <col min="15877" max="15877" width="25.42578125" style="7" bestFit="1" customWidth="1"/>
    <col min="15878" max="15878" width="17" style="7" customWidth="1"/>
    <col min="15879" max="15885" width="13.5703125" style="7" customWidth="1"/>
    <col min="15886" max="15887" width="16.7109375" style="7" customWidth="1"/>
    <col min="15888" max="15888" width="15.42578125" style="7" customWidth="1"/>
    <col min="15889" max="15890" width="13.5703125" style="7" customWidth="1"/>
    <col min="15891" max="15891" width="15.42578125" style="7" customWidth="1"/>
    <col min="15892" max="15894" width="0" style="7" hidden="1" customWidth="1"/>
    <col min="15895" max="15895" width="19.7109375" style="7" customWidth="1"/>
    <col min="15896" max="15896" width="63.85546875" style="7" bestFit="1" customWidth="1"/>
    <col min="15897" max="16124" width="11.42578125" style="7"/>
    <col min="16125" max="16125" width="28.7109375" style="7" customWidth="1"/>
    <col min="16126" max="16126" width="50.42578125" style="7" bestFit="1" customWidth="1"/>
    <col min="16127" max="16127" width="8.85546875" style="7" customWidth="1"/>
    <col min="16128" max="16128" width="19.85546875" style="7" customWidth="1"/>
    <col min="16129" max="16129" width="36" style="7" bestFit="1" customWidth="1"/>
    <col min="16130" max="16130" width="13.42578125" style="7" bestFit="1" customWidth="1"/>
    <col min="16131" max="16131" width="23" style="7" bestFit="1" customWidth="1"/>
    <col min="16132" max="16132" width="24.5703125" style="7" bestFit="1" customWidth="1"/>
    <col min="16133" max="16133" width="25.42578125" style="7" bestFit="1" customWidth="1"/>
    <col min="16134" max="16134" width="17" style="7" customWidth="1"/>
    <col min="16135" max="16141" width="13.5703125" style="7" customWidth="1"/>
    <col min="16142" max="16143" width="16.7109375" style="7" customWidth="1"/>
    <col min="16144" max="16144" width="15.42578125" style="7" customWidth="1"/>
    <col min="16145" max="16146" width="13.5703125" style="7" customWidth="1"/>
    <col min="16147" max="16147" width="15.42578125" style="7" customWidth="1"/>
    <col min="16148" max="16150" width="0" style="7" hidden="1" customWidth="1"/>
    <col min="16151" max="16151" width="19.7109375" style="7" customWidth="1"/>
    <col min="16152" max="16152" width="63.85546875" style="7" bestFit="1" customWidth="1"/>
    <col min="16153" max="16384" width="11.42578125" style="7"/>
  </cols>
  <sheetData>
    <row r="1" spans="1:41" ht="18" customHeight="1">
      <c r="A1" s="1" t="s">
        <v>0</v>
      </c>
      <c r="B1" s="1"/>
      <c r="C1" s="1"/>
      <c r="D1" s="1"/>
      <c r="E1" s="2"/>
      <c r="F1" s="43"/>
      <c r="G1" s="3"/>
      <c r="H1" s="3"/>
      <c r="I1" s="3"/>
      <c r="J1" s="4"/>
      <c r="K1" s="3"/>
      <c r="L1" s="3"/>
      <c r="M1" s="3"/>
      <c r="N1" s="3"/>
      <c r="O1" s="3"/>
      <c r="P1" s="3"/>
      <c r="Q1" s="3"/>
      <c r="R1" s="4"/>
      <c r="S1" s="3"/>
      <c r="T1" s="4"/>
      <c r="U1" s="3"/>
      <c r="V1" s="3"/>
      <c r="W1" s="4"/>
      <c r="X1" s="5"/>
      <c r="Y1" s="5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9"/>
      <c r="AL1" s="69"/>
      <c r="AM1" s="69"/>
      <c r="AN1" s="6"/>
      <c r="AO1" s="6"/>
    </row>
    <row r="2" spans="1:41" ht="24.95" customHeight="1">
      <c r="A2" s="8" t="s">
        <v>1</v>
      </c>
      <c r="B2" s="8"/>
      <c r="C2" s="8"/>
      <c r="D2" s="8"/>
      <c r="E2" s="9"/>
      <c r="F2" s="43"/>
      <c r="G2" s="3"/>
      <c r="H2" s="3"/>
      <c r="I2" s="3"/>
      <c r="J2" s="4"/>
      <c r="K2" s="3" t="s">
        <v>2</v>
      </c>
      <c r="L2" s="3"/>
      <c r="M2" s="3"/>
      <c r="N2" s="3"/>
      <c r="O2" s="3"/>
      <c r="P2" s="3"/>
      <c r="Q2" s="3"/>
      <c r="R2" s="4"/>
      <c r="S2" s="3"/>
      <c r="T2" s="4"/>
      <c r="U2" s="3"/>
      <c r="V2" s="3"/>
      <c r="W2" s="4"/>
      <c r="X2" s="5"/>
      <c r="Y2" s="5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9"/>
      <c r="AL2" s="69"/>
      <c r="AM2" s="69"/>
      <c r="AN2" s="6"/>
      <c r="AO2" s="6"/>
    </row>
    <row r="3" spans="1:41">
      <c r="A3" s="10" t="s">
        <v>46</v>
      </c>
      <c r="B3" s="10" t="s">
        <v>42</v>
      </c>
      <c r="C3" s="10"/>
      <c r="D3" s="10"/>
      <c r="E3" s="11"/>
      <c r="F3" s="43"/>
      <c r="G3" s="3"/>
      <c r="H3" s="3"/>
      <c r="I3" s="3"/>
      <c r="J3" s="4"/>
      <c r="K3" s="3"/>
      <c r="L3" s="3"/>
      <c r="M3" s="3"/>
      <c r="N3" s="3"/>
      <c r="O3" s="3"/>
      <c r="P3" s="3"/>
      <c r="Q3" s="3"/>
      <c r="R3" s="4"/>
      <c r="S3" s="3"/>
      <c r="T3" s="4"/>
      <c r="U3" s="3"/>
      <c r="V3" s="3"/>
      <c r="W3" s="4"/>
      <c r="X3" s="5"/>
      <c r="Y3" s="5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9"/>
      <c r="AL3" s="69"/>
      <c r="AM3" s="69"/>
      <c r="AN3" s="6"/>
      <c r="AO3" s="6"/>
    </row>
    <row r="4" spans="1:41" s="18" customFormat="1" ht="23.25" customHeight="1">
      <c r="A4" s="12"/>
      <c r="B4" s="12"/>
      <c r="C4" s="12"/>
      <c r="D4" s="12"/>
      <c r="E4" s="12"/>
      <c r="F4" s="44"/>
      <c r="G4" s="13"/>
      <c r="H4" s="13"/>
      <c r="I4" s="13"/>
      <c r="J4" s="14"/>
      <c r="K4" s="13"/>
      <c r="L4" s="41"/>
      <c r="M4" s="13"/>
      <c r="N4" s="13"/>
      <c r="O4" s="13"/>
      <c r="P4" s="13"/>
      <c r="Q4" s="13"/>
      <c r="R4" s="14"/>
      <c r="S4" s="13"/>
      <c r="T4" s="14"/>
      <c r="U4" s="13"/>
      <c r="V4" s="13"/>
      <c r="W4" s="14"/>
      <c r="X4" s="15"/>
      <c r="Y4" s="15"/>
      <c r="Z4" s="16"/>
      <c r="AA4" s="16"/>
      <c r="AB4" s="12"/>
      <c r="AC4" s="12"/>
      <c r="AD4" s="12"/>
      <c r="AE4" s="12"/>
      <c r="AF4" s="12"/>
      <c r="AG4" s="12"/>
      <c r="AH4" s="12"/>
      <c r="AI4" s="12"/>
      <c r="AJ4" s="12"/>
      <c r="AK4" s="70"/>
      <c r="AL4" s="70"/>
      <c r="AM4" s="70"/>
      <c r="AN4" s="12"/>
      <c r="AO4" s="17"/>
    </row>
    <row r="5" spans="1:41" s="23" customFormat="1" ht="15.75" customHeight="1">
      <c r="A5" s="90" t="s">
        <v>48</v>
      </c>
      <c r="B5" s="90" t="s">
        <v>3</v>
      </c>
      <c r="C5" s="86" t="s">
        <v>4</v>
      </c>
      <c r="D5" s="19"/>
      <c r="E5" s="86" t="s">
        <v>5</v>
      </c>
      <c r="F5" s="45"/>
      <c r="G5" s="80" t="s">
        <v>6</v>
      </c>
      <c r="H5" s="80" t="s">
        <v>7</v>
      </c>
      <c r="I5" s="80" t="s">
        <v>8</v>
      </c>
      <c r="J5" s="80" t="s">
        <v>9</v>
      </c>
      <c r="K5" s="80" t="s">
        <v>10</v>
      </c>
      <c r="L5" s="20"/>
      <c r="M5" s="80" t="s">
        <v>11</v>
      </c>
      <c r="N5" s="80" t="s">
        <v>12</v>
      </c>
      <c r="O5" s="80" t="s">
        <v>13</v>
      </c>
      <c r="P5" s="80" t="s">
        <v>14</v>
      </c>
      <c r="Q5" s="80" t="s">
        <v>15</v>
      </c>
      <c r="R5" s="80" t="s">
        <v>16</v>
      </c>
      <c r="S5" s="80" t="s">
        <v>17</v>
      </c>
      <c r="T5" s="80" t="s">
        <v>18</v>
      </c>
      <c r="U5" s="80" t="s">
        <v>19</v>
      </c>
      <c r="V5" s="80" t="s">
        <v>20</v>
      </c>
      <c r="W5" s="80" t="s">
        <v>21</v>
      </c>
      <c r="X5" s="82" t="s">
        <v>22</v>
      </c>
      <c r="Y5" s="83"/>
      <c r="Z5" s="84" t="s">
        <v>23</v>
      </c>
      <c r="AA5" s="21"/>
      <c r="AB5" s="21" t="s">
        <v>24</v>
      </c>
      <c r="AC5" s="22"/>
      <c r="AD5" s="22"/>
      <c r="AE5" s="22"/>
      <c r="AF5" s="22"/>
      <c r="AG5" s="22"/>
      <c r="AH5" s="22"/>
      <c r="AI5" s="22"/>
      <c r="AJ5" s="22"/>
      <c r="AK5" s="71"/>
      <c r="AL5" s="71"/>
      <c r="AM5" s="71"/>
      <c r="AN5" s="22"/>
      <c r="AO5" s="17"/>
    </row>
    <row r="6" spans="1:41" ht="47.25">
      <c r="A6" s="91"/>
      <c r="B6" s="91"/>
      <c r="C6" s="87"/>
      <c r="D6" s="24" t="s">
        <v>25</v>
      </c>
      <c r="E6" s="87"/>
      <c r="F6" s="46" t="s">
        <v>26</v>
      </c>
      <c r="G6" s="88"/>
      <c r="H6" s="88"/>
      <c r="I6" s="88"/>
      <c r="J6" s="81"/>
      <c r="K6" s="81"/>
      <c r="L6" s="25" t="s">
        <v>27</v>
      </c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26" t="s">
        <v>28</v>
      </c>
      <c r="Y6" s="26" t="s">
        <v>29</v>
      </c>
      <c r="Z6" s="80"/>
      <c r="AA6" s="21" t="s">
        <v>30</v>
      </c>
      <c r="AB6" s="21"/>
      <c r="AC6" s="22"/>
      <c r="AD6" s="22"/>
      <c r="AE6" s="22"/>
      <c r="AF6" s="22"/>
      <c r="AG6" s="22"/>
      <c r="AH6" s="22"/>
      <c r="AI6" s="22"/>
      <c r="AJ6" s="22"/>
      <c r="AK6" s="74" t="s">
        <v>43</v>
      </c>
      <c r="AL6" s="74" t="s">
        <v>45</v>
      </c>
      <c r="AM6" s="74" t="s">
        <v>44</v>
      </c>
      <c r="AN6" s="22"/>
      <c r="AO6" s="17"/>
    </row>
    <row r="7" spans="1:41" s="23" customFormat="1">
      <c r="A7" s="89">
        <v>2693866491</v>
      </c>
      <c r="B7" s="30" t="s">
        <v>47</v>
      </c>
      <c r="C7" s="34"/>
      <c r="D7" s="33"/>
      <c r="E7" s="30"/>
      <c r="F7" s="79">
        <v>7500</v>
      </c>
      <c r="G7" s="32"/>
      <c r="H7" s="27"/>
      <c r="I7" s="49"/>
      <c r="J7" s="50">
        <f t="shared" ref="J7" si="0">SUM(F7:H7)-I7</f>
        <v>7500</v>
      </c>
      <c r="K7" s="27"/>
      <c r="L7" s="51"/>
      <c r="M7" s="28"/>
      <c r="N7" s="28"/>
      <c r="O7" s="28"/>
      <c r="P7" s="52"/>
      <c r="Q7" s="35"/>
      <c r="R7" s="50">
        <f>+J7-SUM(K7:Q7)</f>
        <v>7500</v>
      </c>
      <c r="S7" s="28">
        <f>IF(J7&gt;4500,J7*0.1,0)</f>
        <v>750</v>
      </c>
      <c r="T7" s="50">
        <f>+R7-S7</f>
        <v>6750</v>
      </c>
      <c r="U7" s="28">
        <f>IF(J7&lt;4500,J7*0.1,0)</f>
        <v>0</v>
      </c>
      <c r="V7" s="28">
        <f>+'[1]C&amp;A'!D12*0.02</f>
        <v>21.911999999999999</v>
      </c>
      <c r="W7" s="50">
        <f>+J7+U7+V7</f>
        <v>7521.9120000000003</v>
      </c>
      <c r="X7" s="53"/>
      <c r="Y7" s="54"/>
      <c r="Z7" s="29">
        <f>+X7+Y7-T7</f>
        <v>-6750</v>
      </c>
      <c r="AA7" s="48">
        <v>2858200513</v>
      </c>
      <c r="AB7" s="30"/>
      <c r="AC7" s="17"/>
      <c r="AD7" s="17"/>
      <c r="AE7" s="17"/>
      <c r="AF7" s="17"/>
      <c r="AG7" s="17"/>
      <c r="AH7" s="17"/>
      <c r="AI7" s="17"/>
      <c r="AJ7" s="17"/>
      <c r="AK7" s="75">
        <f>F7*0.1</f>
        <v>750</v>
      </c>
      <c r="AL7" s="75">
        <f>+F7*0.1</f>
        <v>750</v>
      </c>
      <c r="AM7" s="75">
        <f>+F7-AK7</f>
        <v>6750</v>
      </c>
      <c r="AN7" s="17"/>
      <c r="AO7" s="17"/>
    </row>
    <row r="8" spans="1:41" s="23" customFormat="1" ht="16.5" hidden="1" thickBot="1">
      <c r="A8" s="17"/>
      <c r="B8" s="55" t="s">
        <v>32</v>
      </c>
      <c r="C8" s="55"/>
      <c r="D8" s="55"/>
      <c r="E8" s="55"/>
      <c r="F8" s="56">
        <f>SUM(F7:F7)</f>
        <v>7500</v>
      </c>
      <c r="G8" s="57" t="e">
        <f>SUM(#REF!)</f>
        <v>#REF!</v>
      </c>
      <c r="H8" s="57" t="e">
        <f>SUM(#REF!)</f>
        <v>#REF!</v>
      </c>
      <c r="I8" s="57" t="e">
        <f>SUM(#REF!)</f>
        <v>#REF!</v>
      </c>
      <c r="J8" s="57" t="e">
        <f>SUM(#REF!)</f>
        <v>#REF!</v>
      </c>
      <c r="K8" s="57" t="e">
        <f>SUM(#REF!)</f>
        <v>#REF!</v>
      </c>
      <c r="L8" s="58" t="e">
        <f>SUM(#REF!)</f>
        <v>#REF!</v>
      </c>
      <c r="M8" s="57" t="e">
        <f>SUM(#REF!)</f>
        <v>#REF!</v>
      </c>
      <c r="N8" s="57" t="e">
        <f>SUM(#REF!)</f>
        <v>#REF!</v>
      </c>
      <c r="O8" s="57" t="e">
        <f>SUM(#REF!)</f>
        <v>#REF!</v>
      </c>
      <c r="P8" s="57" t="e">
        <f>SUM(#REF!)</f>
        <v>#REF!</v>
      </c>
      <c r="Q8" s="57" t="e">
        <f>SUM(#REF!)</f>
        <v>#REF!</v>
      </c>
      <c r="R8" s="57" t="e">
        <f>SUM(#REF!)</f>
        <v>#REF!</v>
      </c>
      <c r="S8" s="57" t="e">
        <f>SUM(#REF!)</f>
        <v>#REF!</v>
      </c>
      <c r="T8" s="57" t="e">
        <f>SUM(#REF!)</f>
        <v>#REF!</v>
      </c>
      <c r="U8" s="57" t="e">
        <f>SUM(#REF!)</f>
        <v>#REF!</v>
      </c>
      <c r="V8" s="57" t="e">
        <f>SUM(#REF!)</f>
        <v>#REF!</v>
      </c>
      <c r="W8" s="57" t="e">
        <f>SUM(#REF!)</f>
        <v>#REF!</v>
      </c>
      <c r="X8" s="39"/>
      <c r="Y8" s="39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72"/>
      <c r="AL8" s="72"/>
      <c r="AM8" s="72"/>
      <c r="AN8" s="17"/>
      <c r="AO8" s="17"/>
    </row>
    <row r="9" spans="1:41" s="23" customFormat="1" hidden="1">
      <c r="A9" s="17"/>
      <c r="B9" s="17"/>
      <c r="C9" s="17"/>
      <c r="D9" s="17"/>
      <c r="E9" s="17"/>
      <c r="F9" s="59"/>
      <c r="G9" s="60"/>
      <c r="H9" s="60"/>
      <c r="I9" s="60"/>
      <c r="J9" s="61"/>
      <c r="K9" s="60"/>
      <c r="L9" s="62"/>
      <c r="M9" s="60"/>
      <c r="N9" s="60"/>
      <c r="O9" s="60"/>
      <c r="P9" s="60"/>
      <c r="Q9" s="60"/>
      <c r="R9" s="61"/>
      <c r="S9" s="60"/>
      <c r="T9" s="61"/>
      <c r="U9" s="60"/>
      <c r="V9" s="60"/>
      <c r="W9" s="61"/>
      <c r="X9" s="39"/>
      <c r="Y9" s="39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72"/>
      <c r="AL9" s="72"/>
      <c r="AM9" s="72"/>
      <c r="AN9" s="17"/>
      <c r="AO9" s="17"/>
    </row>
    <row r="10" spans="1:41" s="23" customFormat="1" hidden="1">
      <c r="A10" s="85" t="s">
        <v>33</v>
      </c>
      <c r="B10" s="85"/>
      <c r="C10" s="30"/>
      <c r="D10" s="30"/>
      <c r="E10" s="30"/>
      <c r="F10" s="47"/>
      <c r="G10" s="27"/>
      <c r="H10" s="27"/>
      <c r="I10" s="27"/>
      <c r="J10" s="50"/>
      <c r="K10" s="27"/>
      <c r="L10" s="28"/>
      <c r="M10" s="27"/>
      <c r="N10" s="27"/>
      <c r="O10" s="27"/>
      <c r="P10" s="27"/>
      <c r="Q10" s="27"/>
      <c r="R10" s="50"/>
      <c r="S10" s="27" t="e">
        <f>+S8-S9</f>
        <v>#REF!</v>
      </c>
      <c r="T10" s="50"/>
      <c r="U10" s="27"/>
      <c r="V10" s="27"/>
      <c r="W10" s="50"/>
      <c r="X10" s="63"/>
      <c r="Y10" s="63"/>
      <c r="Z10" s="30"/>
      <c r="AA10" s="30"/>
      <c r="AB10" s="30"/>
      <c r="AC10" s="17"/>
      <c r="AD10" s="17"/>
      <c r="AE10" s="17"/>
      <c r="AF10" s="17"/>
      <c r="AG10" s="17"/>
      <c r="AH10" s="17"/>
      <c r="AI10" s="17"/>
      <c r="AJ10" s="17"/>
      <c r="AK10" s="72"/>
      <c r="AL10" s="72"/>
      <c r="AM10" s="72"/>
      <c r="AN10" s="17"/>
      <c r="AO10" s="17"/>
    </row>
    <row r="11" spans="1:41" s="23" customFormat="1" hidden="1">
      <c r="A11" s="31"/>
      <c r="B11" s="30" t="s">
        <v>34</v>
      </c>
      <c r="C11" s="30"/>
      <c r="D11" s="40">
        <v>39516</v>
      </c>
      <c r="E11" s="30" t="s">
        <v>31</v>
      </c>
      <c r="F11" s="47"/>
      <c r="G11" s="27"/>
      <c r="H11" s="27"/>
      <c r="I11" s="49"/>
      <c r="J11" s="50">
        <f>SUM(F11:H11)-I11</f>
        <v>0</v>
      </c>
      <c r="K11" s="27"/>
      <c r="L11" s="28"/>
      <c r="M11" s="28"/>
      <c r="N11" s="28"/>
      <c r="O11" s="28"/>
      <c r="P11" s="28"/>
      <c r="Q11" s="28"/>
      <c r="R11" s="50">
        <f>+J11-K11</f>
        <v>0</v>
      </c>
      <c r="S11" s="28">
        <f>+R11*0.05</f>
        <v>0</v>
      </c>
      <c r="T11" s="50">
        <f>+R11-N11-Q11</f>
        <v>0</v>
      </c>
      <c r="U11" s="28">
        <f>IF(R11&lt;3000,R11*0.1,0)</f>
        <v>0</v>
      </c>
      <c r="V11" s="28">
        <v>0</v>
      </c>
      <c r="W11" s="50">
        <f>+R11+U11+V11</f>
        <v>0</v>
      </c>
      <c r="X11" s="63"/>
      <c r="Y11" s="63"/>
      <c r="Z11" s="30"/>
      <c r="AA11" s="30"/>
      <c r="AB11" s="30"/>
      <c r="AC11" s="17"/>
      <c r="AD11" s="17"/>
      <c r="AE11" s="17"/>
      <c r="AF11" s="17"/>
      <c r="AG11" s="17"/>
      <c r="AH11" s="17"/>
      <c r="AI11" s="17"/>
      <c r="AJ11" s="17"/>
      <c r="AK11" s="72"/>
      <c r="AL11" s="72"/>
      <c r="AM11" s="72"/>
      <c r="AN11" s="17"/>
      <c r="AO11" s="17"/>
    </row>
    <row r="12" spans="1:41" s="23" customFormat="1" hidden="1">
      <c r="A12" s="36"/>
      <c r="B12" s="64"/>
      <c r="C12" s="64"/>
      <c r="D12" s="64"/>
      <c r="E12" s="64"/>
      <c r="F12" s="65"/>
      <c r="G12" s="66"/>
      <c r="H12" s="66"/>
      <c r="I12" s="66"/>
      <c r="J12" s="37">
        <f>SUM(F12:I12)</f>
        <v>0</v>
      </c>
      <c r="K12" s="66"/>
      <c r="L12" s="38"/>
      <c r="M12" s="38"/>
      <c r="N12" s="38"/>
      <c r="O12" s="38"/>
      <c r="P12" s="38"/>
      <c r="Q12" s="38"/>
      <c r="R12" s="37">
        <f>+J12-K12</f>
        <v>0</v>
      </c>
      <c r="S12" s="38">
        <f>+R12*0.05</f>
        <v>0</v>
      </c>
      <c r="T12" s="37">
        <f>+R12-N12-Q12</f>
        <v>0</v>
      </c>
      <c r="U12" s="38">
        <f>IF(R12&lt;3000,R12*0.1,0)</f>
        <v>0</v>
      </c>
      <c r="V12" s="38">
        <v>0</v>
      </c>
      <c r="W12" s="37">
        <f>+R12+U12+V12</f>
        <v>0</v>
      </c>
      <c r="X12" s="39"/>
      <c r="Y12" s="39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72"/>
      <c r="AL12" s="72"/>
      <c r="AM12" s="72"/>
      <c r="AN12" s="17"/>
      <c r="AO12" s="17"/>
    </row>
    <row r="13" spans="1:41" s="23" customFormat="1" hidden="1">
      <c r="A13" s="17"/>
      <c r="B13" s="17"/>
      <c r="C13" s="17"/>
      <c r="D13" s="17"/>
      <c r="E13" s="17"/>
      <c r="F13" s="59"/>
      <c r="G13" s="60"/>
      <c r="H13" s="60"/>
      <c r="I13" s="60"/>
      <c r="J13" s="61"/>
      <c r="K13" s="60"/>
      <c r="L13" s="62"/>
      <c r="M13" s="60"/>
      <c r="N13" s="60"/>
      <c r="O13" s="60"/>
      <c r="P13" s="60"/>
      <c r="Q13" s="60"/>
      <c r="R13" s="61"/>
      <c r="S13" s="60"/>
      <c r="T13" s="61"/>
      <c r="U13" s="60"/>
      <c r="V13" s="60"/>
      <c r="W13" s="61">
        <f>SUM(W11:W12)</f>
        <v>0</v>
      </c>
      <c r="X13" s="39"/>
      <c r="Y13" s="39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72"/>
      <c r="AL13" s="72"/>
      <c r="AM13" s="72"/>
      <c r="AN13" s="17"/>
      <c r="AO13" s="17"/>
    </row>
    <row r="14" spans="1:41" s="23" customFormat="1" hidden="1">
      <c r="A14" s="17"/>
      <c r="B14" s="67" t="s">
        <v>35</v>
      </c>
      <c r="C14" s="67"/>
      <c r="D14" s="67"/>
      <c r="E14" s="17"/>
      <c r="F14" s="59"/>
      <c r="G14" s="60"/>
      <c r="H14" s="60"/>
      <c r="I14" s="60"/>
      <c r="J14" s="61"/>
      <c r="K14" s="60"/>
      <c r="L14" s="62"/>
      <c r="M14" s="60"/>
      <c r="N14" s="60"/>
      <c r="O14" s="60"/>
      <c r="P14" s="60"/>
      <c r="Q14" s="60"/>
      <c r="R14" s="61"/>
      <c r="S14" s="60"/>
      <c r="T14" s="61"/>
      <c r="U14" s="60"/>
      <c r="V14" s="60"/>
      <c r="W14" s="61">
        <f>+W13*0.16</f>
        <v>0</v>
      </c>
      <c r="X14" s="39"/>
      <c r="Y14" s="39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72"/>
      <c r="AL14" s="72"/>
      <c r="AM14" s="72"/>
      <c r="AN14" s="17"/>
      <c r="AO14" s="17"/>
    </row>
    <row r="15" spans="1:41" s="23" customFormat="1" hidden="1">
      <c r="A15" s="17"/>
      <c r="B15" s="67"/>
      <c r="C15" s="67"/>
      <c r="D15" s="67"/>
      <c r="E15" s="17"/>
      <c r="F15" s="59"/>
      <c r="G15" s="60"/>
      <c r="H15" s="60"/>
      <c r="I15" s="60"/>
      <c r="J15" s="61"/>
      <c r="K15" s="60"/>
      <c r="L15" s="62"/>
      <c r="M15" s="60"/>
      <c r="N15" s="60"/>
      <c r="O15" s="60"/>
      <c r="P15" s="60"/>
      <c r="Q15" s="60"/>
      <c r="R15" s="61"/>
      <c r="S15" s="60"/>
      <c r="T15" s="61"/>
      <c r="U15" s="60"/>
      <c r="V15" s="60"/>
      <c r="W15" s="61">
        <f>+W13+W14</f>
        <v>0</v>
      </c>
      <c r="X15" s="39"/>
      <c r="Y15" s="39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72"/>
      <c r="AL15" s="72"/>
      <c r="AM15" s="72"/>
      <c r="AN15" s="17"/>
      <c r="AO15" s="17"/>
    </row>
    <row r="16" spans="1:41" s="23" customFormat="1" hidden="1">
      <c r="A16" s="17"/>
      <c r="B16" s="67"/>
      <c r="C16" s="67"/>
      <c r="D16" s="67"/>
      <c r="E16" s="17"/>
      <c r="F16" s="59"/>
      <c r="G16" s="60"/>
      <c r="H16" s="60"/>
      <c r="I16" s="60"/>
      <c r="J16" s="61"/>
      <c r="K16" s="60"/>
      <c r="L16" s="62"/>
      <c r="M16" s="60"/>
      <c r="N16" s="60"/>
      <c r="O16" s="60"/>
      <c r="P16" s="60"/>
      <c r="Q16" s="60"/>
      <c r="R16" s="61"/>
      <c r="S16" s="60"/>
      <c r="T16" s="61"/>
      <c r="U16" s="60"/>
      <c r="V16" s="60"/>
      <c r="W16" s="61"/>
      <c r="X16" s="39"/>
      <c r="Y16" s="39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72"/>
      <c r="AL16" s="72"/>
      <c r="AM16" s="72"/>
      <c r="AN16" s="17"/>
      <c r="AO16" s="17"/>
    </row>
    <row r="17" spans="1:41" s="23" customFormat="1" hidden="1">
      <c r="A17" s="17"/>
      <c r="B17" s="17"/>
      <c r="C17" s="17"/>
      <c r="D17" s="17"/>
      <c r="E17" s="17"/>
      <c r="F17" s="59"/>
      <c r="G17" s="60"/>
      <c r="H17" s="60"/>
      <c r="I17" s="60"/>
      <c r="J17" s="61"/>
      <c r="K17" s="60"/>
      <c r="L17" s="62"/>
      <c r="M17" s="60"/>
      <c r="N17" s="60"/>
      <c r="O17" s="60"/>
      <c r="P17" s="60"/>
      <c r="Q17" s="60"/>
      <c r="R17" s="61"/>
      <c r="S17" s="60"/>
      <c r="T17" s="61"/>
      <c r="U17" s="60"/>
      <c r="V17" s="60"/>
      <c r="W17" s="61"/>
      <c r="X17" s="39"/>
      <c r="Y17" s="39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72"/>
      <c r="AL17" s="72"/>
      <c r="AM17" s="72"/>
      <c r="AN17" s="17"/>
      <c r="AO17" s="17"/>
    </row>
    <row r="18" spans="1:41" s="23" customFormat="1" hidden="1">
      <c r="A18" s="17"/>
      <c r="B18" s="17"/>
      <c r="C18" s="17"/>
      <c r="D18" s="17"/>
      <c r="E18" s="17"/>
      <c r="F18" s="59"/>
      <c r="G18" s="60"/>
      <c r="H18" s="60"/>
      <c r="I18" s="60"/>
      <c r="J18" s="61"/>
      <c r="K18" s="60"/>
      <c r="L18" s="62"/>
      <c r="M18" s="60"/>
      <c r="N18" s="60"/>
      <c r="O18" s="60"/>
      <c r="P18" s="60"/>
      <c r="Q18" s="60"/>
      <c r="R18" s="61"/>
      <c r="S18" s="60"/>
      <c r="T18" s="61"/>
      <c r="U18" s="60"/>
      <c r="V18" s="60"/>
      <c r="W18" s="61"/>
      <c r="X18" s="39"/>
      <c r="Y18" s="39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72"/>
      <c r="AL18" s="72"/>
      <c r="AM18" s="72"/>
      <c r="AN18" s="17"/>
      <c r="AO18" s="17"/>
    </row>
    <row r="19" spans="1:41" s="23" customFormat="1" hidden="1">
      <c r="A19" s="17"/>
      <c r="B19" s="17"/>
      <c r="C19" s="17"/>
      <c r="D19" s="17"/>
      <c r="E19" s="17"/>
      <c r="F19" s="59"/>
      <c r="G19" s="60"/>
      <c r="H19" s="60"/>
      <c r="I19" s="60"/>
      <c r="J19" s="61"/>
      <c r="K19" s="60"/>
      <c r="L19" s="62"/>
      <c r="M19" s="60"/>
      <c r="N19" s="60"/>
      <c r="O19" s="60"/>
      <c r="P19" s="60"/>
      <c r="Q19" s="60"/>
      <c r="R19" s="61"/>
      <c r="S19" s="60"/>
      <c r="T19" s="61"/>
      <c r="U19" s="60"/>
      <c r="V19" s="60"/>
      <c r="W19" s="61"/>
      <c r="X19" s="39"/>
      <c r="Y19" s="39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72"/>
      <c r="AL19" s="72"/>
      <c r="AM19" s="72"/>
      <c r="AN19" s="17"/>
      <c r="AO19" s="17"/>
    </row>
    <row r="20" spans="1:41" s="23" customFormat="1" hidden="1">
      <c r="A20" s="17"/>
      <c r="B20" s="17"/>
      <c r="C20" s="17"/>
      <c r="D20" s="17"/>
      <c r="E20" s="17"/>
      <c r="F20" s="59"/>
      <c r="G20" s="60"/>
      <c r="H20" s="60"/>
      <c r="I20" s="60"/>
      <c r="J20" s="61"/>
      <c r="K20" s="60"/>
      <c r="L20" s="62"/>
      <c r="M20" s="60"/>
      <c r="N20" s="60"/>
      <c r="O20" s="60"/>
      <c r="P20" s="60"/>
      <c r="Q20" s="60"/>
      <c r="R20" s="61"/>
      <c r="S20" s="60"/>
      <c r="T20" s="61"/>
      <c r="U20" s="60"/>
      <c r="V20" s="60"/>
      <c r="W20" s="61"/>
      <c r="X20" s="39"/>
      <c r="Y20" s="39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72"/>
      <c r="AL20" s="72"/>
      <c r="AM20" s="72"/>
      <c r="AN20" s="17"/>
      <c r="AO20" s="17"/>
    </row>
    <row r="21" spans="1:41" s="23" customFormat="1" hidden="1">
      <c r="A21" s="17" t="s">
        <v>36</v>
      </c>
      <c r="B21" s="60"/>
      <c r="C21" s="17"/>
      <c r="D21" s="17"/>
      <c r="E21" s="17"/>
      <c r="F21" s="59"/>
      <c r="G21" s="60"/>
      <c r="H21" s="60"/>
      <c r="I21" s="60"/>
      <c r="J21" s="61"/>
      <c r="K21" s="60"/>
      <c r="L21" s="62"/>
      <c r="M21" s="60"/>
      <c r="N21" s="60"/>
      <c r="O21" s="60"/>
      <c r="P21" s="60"/>
      <c r="Q21" s="60"/>
      <c r="R21" s="61"/>
      <c r="S21" s="60"/>
      <c r="T21" s="61"/>
      <c r="U21" s="60"/>
      <c r="V21" s="60"/>
      <c r="W21" s="61"/>
      <c r="X21" s="39"/>
      <c r="Y21" s="39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72"/>
      <c r="AL21" s="72"/>
      <c r="AM21" s="72"/>
      <c r="AN21" s="17"/>
      <c r="AO21" s="17"/>
    </row>
    <row r="22" spans="1:41" s="23" customFormat="1" hidden="1">
      <c r="A22" s="17" t="s">
        <v>37</v>
      </c>
      <c r="B22" s="60"/>
      <c r="C22" s="17"/>
      <c r="D22" s="17"/>
      <c r="E22" s="17"/>
      <c r="F22" s="59"/>
      <c r="G22" s="60"/>
      <c r="H22" s="60"/>
      <c r="I22" s="60"/>
      <c r="J22" s="61"/>
      <c r="K22" s="60"/>
      <c r="L22" s="62"/>
      <c r="M22" s="60"/>
      <c r="N22" s="60"/>
      <c r="O22" s="60"/>
      <c r="P22" s="60"/>
      <c r="Q22" s="60"/>
      <c r="R22" s="61"/>
      <c r="S22" s="60"/>
      <c r="T22" s="61"/>
      <c r="U22" s="60"/>
      <c r="V22" s="60"/>
      <c r="W22" s="61"/>
      <c r="X22" s="39"/>
      <c r="Y22" s="39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72"/>
      <c r="AL22" s="72"/>
      <c r="AM22" s="72"/>
      <c r="AN22" s="17"/>
      <c r="AO22" s="17"/>
    </row>
    <row r="23" spans="1:41" s="23" customFormat="1" hidden="1">
      <c r="A23" s="17" t="s">
        <v>38</v>
      </c>
      <c r="B23" s="60"/>
      <c r="C23" s="17"/>
      <c r="D23" s="17"/>
      <c r="E23" s="17"/>
      <c r="F23" s="59"/>
      <c r="G23" s="60"/>
      <c r="H23" s="60"/>
      <c r="I23" s="60"/>
      <c r="J23" s="61"/>
      <c r="K23" s="60"/>
      <c r="L23" s="62"/>
      <c r="M23" s="60"/>
      <c r="N23" s="60"/>
      <c r="O23" s="60"/>
      <c r="P23" s="60"/>
      <c r="Q23" s="60"/>
      <c r="R23" s="61"/>
      <c r="S23" s="60"/>
      <c r="T23" s="61"/>
      <c r="U23" s="60"/>
      <c r="V23" s="60"/>
      <c r="W23" s="61"/>
      <c r="X23" s="39"/>
      <c r="Y23" s="39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72"/>
      <c r="AL23" s="72"/>
      <c r="AM23" s="72"/>
      <c r="AN23" s="17"/>
      <c r="AO23" s="17"/>
    </row>
    <row r="24" spans="1:41" s="23" customFormat="1" hidden="1">
      <c r="A24" s="17" t="s">
        <v>39</v>
      </c>
      <c r="B24" s="60"/>
      <c r="C24" s="17"/>
      <c r="D24" s="17"/>
      <c r="E24" s="17"/>
      <c r="F24" s="59"/>
      <c r="G24" s="60"/>
      <c r="H24" s="60"/>
      <c r="I24" s="60"/>
      <c r="J24" s="61"/>
      <c r="K24" s="60"/>
      <c r="L24" s="62"/>
      <c r="M24" s="60"/>
      <c r="N24" s="60"/>
      <c r="O24" s="60"/>
      <c r="P24" s="60"/>
      <c r="Q24" s="60"/>
      <c r="R24" s="61"/>
      <c r="S24" s="60"/>
      <c r="T24" s="61"/>
      <c r="U24" s="60"/>
      <c r="V24" s="60"/>
      <c r="W24" s="61"/>
      <c r="X24" s="39"/>
      <c r="Y24" s="39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72"/>
      <c r="AL24" s="72"/>
      <c r="AM24" s="72"/>
      <c r="AN24" s="17"/>
      <c r="AO24" s="17"/>
    </row>
    <row r="25" spans="1:41" s="23" customFormat="1" hidden="1">
      <c r="A25" s="17" t="s">
        <v>40</v>
      </c>
      <c r="B25" s="60"/>
      <c r="C25" s="17"/>
      <c r="D25" s="17"/>
      <c r="E25" s="17"/>
      <c r="F25" s="59"/>
      <c r="G25" s="60"/>
      <c r="H25" s="60"/>
      <c r="I25" s="60"/>
      <c r="J25" s="61"/>
      <c r="K25" s="60"/>
      <c r="L25" s="62"/>
      <c r="M25" s="60"/>
      <c r="N25" s="60"/>
      <c r="O25" s="60"/>
      <c r="P25" s="60"/>
      <c r="Q25" s="60"/>
      <c r="R25" s="61"/>
      <c r="S25" s="60"/>
      <c r="T25" s="61"/>
      <c r="U25" s="60"/>
      <c r="V25" s="60"/>
      <c r="W25" s="61"/>
      <c r="X25" s="39"/>
      <c r="Y25" s="39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72"/>
      <c r="AL25" s="72"/>
      <c r="AM25" s="72"/>
      <c r="AN25" s="17"/>
      <c r="AO25" s="17"/>
    </row>
    <row r="26" spans="1:41" s="23" customFormat="1" hidden="1">
      <c r="A26" s="17" t="s">
        <v>41</v>
      </c>
      <c r="B26" s="60"/>
      <c r="C26" s="17"/>
      <c r="D26" s="17"/>
      <c r="E26" s="17"/>
      <c r="F26" s="59"/>
      <c r="G26" s="60"/>
      <c r="H26" s="60"/>
      <c r="I26" s="60"/>
      <c r="J26" s="61"/>
      <c r="K26" s="60"/>
      <c r="L26" s="62"/>
      <c r="M26" s="60"/>
      <c r="N26" s="60"/>
      <c r="O26" s="60"/>
      <c r="P26" s="60"/>
      <c r="Q26" s="60"/>
      <c r="R26" s="61"/>
      <c r="S26" s="60"/>
      <c r="T26" s="61"/>
      <c r="U26" s="60"/>
      <c r="V26" s="60"/>
      <c r="W26" s="61"/>
      <c r="X26" s="39"/>
      <c r="Y26" s="39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72"/>
      <c r="AL26" s="72"/>
      <c r="AM26" s="72"/>
      <c r="AN26" s="17"/>
      <c r="AO26" s="17"/>
    </row>
    <row r="27" spans="1:41" s="23" customFormat="1" hidden="1">
      <c r="A27" s="17"/>
      <c r="B27" s="17"/>
      <c r="C27" s="17"/>
      <c r="D27" s="17"/>
      <c r="E27" s="17"/>
      <c r="F27" s="59"/>
      <c r="G27" s="60"/>
      <c r="H27" s="60"/>
      <c r="I27" s="60"/>
      <c r="J27" s="61"/>
      <c r="K27" s="60"/>
      <c r="L27" s="62"/>
      <c r="M27" s="60"/>
      <c r="N27" s="60"/>
      <c r="O27" s="60"/>
      <c r="P27" s="60"/>
      <c r="Q27" s="60"/>
      <c r="R27" s="61"/>
      <c r="S27" s="60"/>
      <c r="T27" s="61"/>
      <c r="U27" s="60"/>
      <c r="V27" s="60"/>
      <c r="W27" s="61"/>
      <c r="X27" s="39"/>
      <c r="Y27" s="39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72"/>
      <c r="AL27" s="72"/>
      <c r="AM27" s="72"/>
      <c r="AN27" s="17"/>
      <c r="AO27" s="17"/>
    </row>
    <row r="28" spans="1:41" s="23" customFormat="1" hidden="1">
      <c r="A28" s="17"/>
      <c r="B28" s="17"/>
      <c r="C28" s="17"/>
      <c r="D28" s="17"/>
      <c r="E28" s="17"/>
      <c r="F28" s="59"/>
      <c r="G28" s="60"/>
      <c r="H28" s="60"/>
      <c r="I28" s="60"/>
      <c r="J28" s="61"/>
      <c r="K28" s="60"/>
      <c r="L28" s="62"/>
      <c r="M28" s="60"/>
      <c r="N28" s="60"/>
      <c r="O28" s="60"/>
      <c r="P28" s="60"/>
      <c r="Q28" s="60"/>
      <c r="R28" s="61"/>
      <c r="S28" s="60"/>
      <c r="T28" s="61"/>
      <c r="U28" s="60"/>
      <c r="V28" s="60"/>
      <c r="W28" s="61"/>
      <c r="X28" s="39"/>
      <c r="Y28" s="39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72"/>
      <c r="AL28" s="72"/>
      <c r="AM28" s="72"/>
      <c r="AN28" s="17"/>
      <c r="AO28" s="17"/>
    </row>
    <row r="29" spans="1:41" s="23" customFormat="1" hidden="1">
      <c r="A29" s="17"/>
      <c r="B29" s="17"/>
      <c r="C29" s="17"/>
      <c r="D29" s="17"/>
      <c r="E29" s="17"/>
      <c r="F29" s="59"/>
      <c r="G29" s="17"/>
      <c r="H29" s="17"/>
      <c r="I29" s="17"/>
      <c r="J29" s="17"/>
      <c r="K29" s="17"/>
      <c r="L29" s="68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72"/>
      <c r="AL29" s="72"/>
      <c r="AM29" s="72"/>
      <c r="AN29" s="17"/>
      <c r="AO29" s="17"/>
    </row>
    <row r="30" spans="1:41" s="23" customFormat="1" hidden="1">
      <c r="A30" s="17"/>
      <c r="B30" s="17"/>
      <c r="C30" s="17"/>
      <c r="D30" s="17"/>
      <c r="E30" s="17"/>
      <c r="F30" s="59"/>
      <c r="G30" s="17"/>
      <c r="H30" s="17"/>
      <c r="I30" s="17"/>
      <c r="J30" s="17"/>
      <c r="K30" s="17"/>
      <c r="L30" s="68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72"/>
      <c r="AL30" s="72"/>
      <c r="AM30" s="72"/>
      <c r="AN30" s="17"/>
      <c r="AO30" s="17"/>
    </row>
    <row r="31" spans="1:41" s="23" customFormat="1" hidden="1">
      <c r="A31" s="17"/>
      <c r="B31" s="17"/>
      <c r="C31" s="17"/>
      <c r="D31" s="17"/>
      <c r="E31" s="17"/>
      <c r="F31" s="59"/>
      <c r="G31" s="17"/>
      <c r="H31" s="17"/>
      <c r="I31" s="17"/>
      <c r="J31" s="17"/>
      <c r="K31" s="17"/>
      <c r="L31" s="68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72"/>
      <c r="AL31" s="72"/>
      <c r="AM31" s="72"/>
      <c r="AN31" s="17"/>
      <c r="AO31" s="17"/>
    </row>
    <row r="32" spans="1:41" s="23" customFormat="1" hidden="1">
      <c r="A32" s="17"/>
      <c r="B32" s="17"/>
      <c r="C32" s="17"/>
      <c r="D32" s="17"/>
      <c r="E32" s="17"/>
      <c r="F32" s="59"/>
      <c r="G32" s="17"/>
      <c r="H32" s="17"/>
      <c r="I32" s="17"/>
      <c r="J32" s="17"/>
      <c r="K32" s="17"/>
      <c r="L32" s="68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72"/>
      <c r="AL32" s="72"/>
      <c r="AM32" s="72"/>
      <c r="AN32" s="17"/>
      <c r="AO32" s="17"/>
    </row>
    <row r="33" spans="1:41" s="23" customFormat="1" hidden="1">
      <c r="A33" s="17"/>
      <c r="B33" s="17"/>
      <c r="C33" s="17"/>
      <c r="D33" s="17"/>
      <c r="E33" s="17"/>
      <c r="F33" s="59"/>
      <c r="G33" s="17"/>
      <c r="H33" s="17"/>
      <c r="I33" s="17"/>
      <c r="J33" s="17"/>
      <c r="K33" s="17"/>
      <c r="L33" s="68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72"/>
      <c r="AL33" s="72"/>
      <c r="AM33" s="72"/>
      <c r="AN33" s="17"/>
      <c r="AO33" s="17"/>
    </row>
    <row r="34" spans="1:41" s="23" customFormat="1" hidden="1">
      <c r="A34" s="17"/>
      <c r="B34" s="17"/>
      <c r="C34" s="17"/>
      <c r="D34" s="17"/>
      <c r="E34" s="17"/>
      <c r="F34" s="59"/>
      <c r="G34" s="17"/>
      <c r="H34" s="17"/>
      <c r="I34" s="17"/>
      <c r="J34" s="17"/>
      <c r="K34" s="17"/>
      <c r="L34" s="68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72"/>
      <c r="AL34" s="72"/>
      <c r="AM34" s="72"/>
      <c r="AN34" s="17"/>
      <c r="AO34" s="17"/>
    </row>
    <row r="35" spans="1:41" s="23" customFormat="1" hidden="1">
      <c r="A35" s="17"/>
      <c r="B35" s="17"/>
      <c r="C35" s="17"/>
      <c r="D35" s="17"/>
      <c r="E35" s="17"/>
      <c r="F35" s="59"/>
      <c r="G35" s="17"/>
      <c r="H35" s="17"/>
      <c r="I35" s="17"/>
      <c r="J35" s="17"/>
      <c r="K35" s="17"/>
      <c r="L35" s="68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72"/>
      <c r="AL35" s="72"/>
      <c r="AM35" s="72"/>
      <c r="AN35" s="17"/>
      <c r="AO35" s="17"/>
    </row>
    <row r="36" spans="1:41" s="23" customFormat="1" hidden="1">
      <c r="A36" s="17"/>
      <c r="B36" s="17"/>
      <c r="C36" s="17"/>
      <c r="D36" s="17"/>
      <c r="E36" s="17"/>
      <c r="F36" s="59"/>
      <c r="G36" s="17"/>
      <c r="H36" s="17"/>
      <c r="I36" s="17"/>
      <c r="J36" s="17"/>
      <c r="K36" s="17"/>
      <c r="L36" s="68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72"/>
      <c r="AL36" s="72"/>
      <c r="AM36" s="72"/>
      <c r="AN36" s="17"/>
      <c r="AO36" s="17"/>
    </row>
    <row r="37" spans="1:41" s="23" customFormat="1" hidden="1">
      <c r="A37" s="17"/>
      <c r="B37" s="17"/>
      <c r="C37" s="17"/>
      <c r="D37" s="17"/>
      <c r="E37" s="17"/>
      <c r="F37" s="59"/>
      <c r="G37" s="17"/>
      <c r="H37" s="17"/>
      <c r="I37" s="17"/>
      <c r="J37" s="17"/>
      <c r="K37" s="17"/>
      <c r="L37" s="68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72"/>
      <c r="AL37" s="72"/>
      <c r="AM37" s="72"/>
      <c r="AN37" s="17"/>
      <c r="AO37" s="17"/>
    </row>
    <row r="38" spans="1:41" s="23" customFormat="1" hidden="1">
      <c r="A38" s="17"/>
      <c r="B38" s="17"/>
      <c r="C38" s="17"/>
      <c r="D38" s="17"/>
      <c r="E38" s="17"/>
      <c r="F38" s="59"/>
      <c r="G38" s="17"/>
      <c r="H38" s="17"/>
      <c r="I38" s="17"/>
      <c r="J38" s="17"/>
      <c r="K38" s="17"/>
      <c r="L38" s="68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72"/>
      <c r="AL38" s="72"/>
      <c r="AM38" s="72"/>
      <c r="AN38" s="17"/>
      <c r="AO38" s="17"/>
    </row>
    <row r="39" spans="1:41" s="23" customFormat="1" hidden="1">
      <c r="A39" s="17"/>
      <c r="B39" s="17"/>
      <c r="C39" s="17"/>
      <c r="D39" s="17"/>
      <c r="E39" s="17"/>
      <c r="F39" s="59"/>
      <c r="G39" s="17"/>
      <c r="H39" s="17"/>
      <c r="I39" s="17"/>
      <c r="J39" s="17"/>
      <c r="K39" s="17"/>
      <c r="L39" s="68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72"/>
      <c r="AL39" s="72"/>
      <c r="AM39" s="72"/>
      <c r="AN39" s="17"/>
      <c r="AO39" s="17"/>
    </row>
    <row r="40" spans="1:41" s="23" customFormat="1" hidden="1">
      <c r="A40" s="17"/>
      <c r="B40" s="17"/>
      <c r="C40" s="17"/>
      <c r="D40" s="17"/>
      <c r="E40" s="17"/>
      <c r="F40" s="59"/>
      <c r="G40" s="17"/>
      <c r="H40" s="17"/>
      <c r="I40" s="17"/>
      <c r="J40" s="17"/>
      <c r="K40" s="17"/>
      <c r="L40" s="68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72"/>
      <c r="AL40" s="72"/>
      <c r="AM40" s="72"/>
      <c r="AN40" s="17"/>
      <c r="AO40" s="17"/>
    </row>
    <row r="41" spans="1:41" s="23" customFormat="1" hidden="1">
      <c r="A41" s="17"/>
      <c r="B41" s="17"/>
      <c r="C41" s="17"/>
      <c r="D41" s="17"/>
      <c r="E41" s="17"/>
      <c r="F41" s="59"/>
      <c r="G41" s="17"/>
      <c r="H41" s="17"/>
      <c r="I41" s="17"/>
      <c r="J41" s="17"/>
      <c r="K41" s="17"/>
      <c r="L41" s="68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72"/>
      <c r="AL41" s="72"/>
      <c r="AM41" s="72"/>
      <c r="AN41" s="17"/>
      <c r="AO41" s="17"/>
    </row>
    <row r="42" spans="1:41" s="23" customFormat="1" hidden="1">
      <c r="A42" s="17"/>
      <c r="B42" s="17"/>
      <c r="C42" s="17"/>
      <c r="D42" s="17"/>
      <c r="E42" s="17"/>
      <c r="F42" s="59"/>
      <c r="G42" s="17"/>
      <c r="H42" s="17"/>
      <c r="I42" s="17"/>
      <c r="J42" s="17"/>
      <c r="K42" s="17"/>
      <c r="L42" s="68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72"/>
      <c r="AL42" s="72"/>
      <c r="AM42" s="72"/>
      <c r="AN42" s="17"/>
      <c r="AO42" s="17"/>
    </row>
    <row r="43" spans="1:41" s="23" customFormat="1" hidden="1">
      <c r="A43" s="17"/>
      <c r="B43" s="17"/>
      <c r="C43" s="17"/>
      <c r="D43" s="17"/>
      <c r="E43" s="17"/>
      <c r="F43" s="59"/>
      <c r="G43" s="17"/>
      <c r="H43" s="17"/>
      <c r="I43" s="17"/>
      <c r="J43" s="17"/>
      <c r="K43" s="17"/>
      <c r="L43" s="68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72"/>
      <c r="AL43" s="72"/>
      <c r="AM43" s="72"/>
      <c r="AN43" s="17"/>
      <c r="AO43" s="17"/>
    </row>
    <row r="44" spans="1:41" s="23" customFormat="1" hidden="1">
      <c r="A44" s="17"/>
      <c r="B44" s="17"/>
      <c r="C44" s="17"/>
      <c r="D44" s="17"/>
      <c r="E44" s="17"/>
      <c r="F44" s="59"/>
      <c r="G44" s="17"/>
      <c r="H44" s="17"/>
      <c r="I44" s="17"/>
      <c r="J44" s="17"/>
      <c r="K44" s="17"/>
      <c r="L44" s="68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72"/>
      <c r="AL44" s="72"/>
      <c r="AM44" s="72"/>
      <c r="AN44" s="17"/>
      <c r="AO44" s="17"/>
    </row>
    <row r="45" spans="1:41" s="23" customFormat="1" hidden="1">
      <c r="A45" s="17"/>
      <c r="B45" s="17"/>
      <c r="C45" s="17"/>
      <c r="D45" s="17"/>
      <c r="E45" s="17"/>
      <c r="F45" s="59"/>
      <c r="G45" s="17"/>
      <c r="H45" s="17"/>
      <c r="I45" s="17"/>
      <c r="J45" s="17"/>
      <c r="K45" s="17"/>
      <c r="L45" s="68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72"/>
      <c r="AL45" s="72"/>
      <c r="AM45" s="72"/>
      <c r="AN45" s="17"/>
      <c r="AO45" s="17"/>
    </row>
    <row r="46" spans="1:41" hidden="1">
      <c r="G46" s="16"/>
      <c r="H46" s="16"/>
      <c r="I46" s="16"/>
      <c r="J46" s="16"/>
      <c r="K46" s="16"/>
      <c r="L46" s="42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</row>
    <row r="47" spans="1:41" hidden="1">
      <c r="G47" s="16"/>
      <c r="H47" s="16"/>
      <c r="I47" s="16"/>
      <c r="J47" s="16"/>
      <c r="K47" s="16"/>
      <c r="L47" s="42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</row>
    <row r="48" spans="1:41" hidden="1">
      <c r="G48" s="16"/>
      <c r="H48" s="16"/>
      <c r="I48" s="16"/>
      <c r="J48" s="16"/>
      <c r="K48" s="16"/>
      <c r="L48" s="42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</row>
    <row r="49" spans="1:41" hidden="1">
      <c r="G49" s="16"/>
      <c r="H49" s="16"/>
      <c r="I49" s="16"/>
      <c r="J49" s="16"/>
      <c r="K49" s="16"/>
      <c r="L49" s="42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</row>
    <row r="50" spans="1:41" hidden="1">
      <c r="G50" s="16"/>
      <c r="H50" s="16"/>
      <c r="I50" s="16"/>
      <c r="J50" s="16"/>
      <c r="K50" s="16"/>
      <c r="L50" s="42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</row>
    <row r="51" spans="1:41" s="78" customFormat="1">
      <c r="A51" s="76"/>
      <c r="B51" s="76"/>
      <c r="C51" s="76"/>
      <c r="D51" s="76"/>
      <c r="E51" s="76"/>
      <c r="F51" s="77">
        <f>SUM(F6:F7)</f>
        <v>7500</v>
      </c>
      <c r="G51" s="77">
        <f>SUM(G6:G7)</f>
        <v>0</v>
      </c>
      <c r="H51" s="77">
        <f>SUM(H6:H7)</f>
        <v>0</v>
      </c>
      <c r="I51" s="77">
        <f>SUM(I6:I7)</f>
        <v>0</v>
      </c>
      <c r="J51" s="77">
        <f>SUM(J6:J7)</f>
        <v>7500</v>
      </c>
      <c r="K51" s="77">
        <f>SUM(K6:K7)</f>
        <v>0</v>
      </c>
      <c r="L51" s="77">
        <f>SUM(L6:L7)</f>
        <v>0</v>
      </c>
      <c r="M51" s="77">
        <f>SUM(M6:M7)</f>
        <v>0</v>
      </c>
      <c r="N51" s="77">
        <f>SUM(N6:N7)</f>
        <v>0</v>
      </c>
      <c r="O51" s="77">
        <f>SUM(O6:O7)</f>
        <v>0</v>
      </c>
      <c r="P51" s="77">
        <f>SUM(P6:P7)</f>
        <v>0</v>
      </c>
      <c r="Q51" s="77">
        <f>SUM(Q6:Q7)</f>
        <v>0</v>
      </c>
      <c r="R51" s="77">
        <f>SUM(R6:R7)</f>
        <v>7500</v>
      </c>
      <c r="S51" s="77">
        <f>SUM(S6:S7)</f>
        <v>750</v>
      </c>
      <c r="T51" s="77">
        <f>SUM(T6:T7)</f>
        <v>6750</v>
      </c>
      <c r="U51" s="77">
        <f>SUM(U6:U7)</f>
        <v>0</v>
      </c>
      <c r="V51" s="77">
        <f>SUM(V6:V7)</f>
        <v>21.911999999999999</v>
      </c>
      <c r="W51" s="77">
        <f>SUM(W6:W7)</f>
        <v>7521.9120000000003</v>
      </c>
      <c r="X51" s="77">
        <f>SUM(X6:X7)</f>
        <v>0</v>
      </c>
      <c r="Y51" s="77">
        <f>SUM(Y6:Y7)</f>
        <v>0</v>
      </c>
      <c r="Z51" s="77">
        <f>SUM(Z6:Z7)</f>
        <v>-6750</v>
      </c>
      <c r="AA51" s="77">
        <f>SUM(AA6:AA7)</f>
        <v>2858200513</v>
      </c>
      <c r="AB51" s="77">
        <f>SUM(AB6:AB7)</f>
        <v>0</v>
      </c>
      <c r="AC51" s="77">
        <f>SUM(AC6:AC7)</f>
        <v>0</v>
      </c>
      <c r="AD51" s="77">
        <f>SUM(AD6:AD7)</f>
        <v>0</v>
      </c>
      <c r="AE51" s="77">
        <f>SUM(AE6:AE7)</f>
        <v>0</v>
      </c>
      <c r="AF51" s="77">
        <f>SUM(AF6:AF7)</f>
        <v>0</v>
      </c>
      <c r="AG51" s="77">
        <f>SUM(AG6:AG7)</f>
        <v>0</v>
      </c>
      <c r="AH51" s="77">
        <f>SUM(AH6:AH7)</f>
        <v>0</v>
      </c>
      <c r="AI51" s="77">
        <f>SUM(AI6:AI7)</f>
        <v>0</v>
      </c>
      <c r="AJ51" s="77">
        <f>SUM(AJ6:AJ7)</f>
        <v>0</v>
      </c>
      <c r="AK51" s="77">
        <f>SUM(AK6:AK7)</f>
        <v>750</v>
      </c>
      <c r="AL51" s="77">
        <f>SUM(AL6:AL7)</f>
        <v>750</v>
      </c>
      <c r="AM51" s="77">
        <f>SUM(AM6:AM7)</f>
        <v>6750</v>
      </c>
      <c r="AN51" s="76"/>
      <c r="AO51" s="76"/>
    </row>
    <row r="52" spans="1:41">
      <c r="G52" s="16"/>
      <c r="H52" s="16"/>
      <c r="I52" s="16"/>
      <c r="J52" s="16"/>
      <c r="K52" s="16"/>
      <c r="L52" s="42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</row>
    <row r="53" spans="1:41">
      <c r="G53" s="16"/>
      <c r="H53" s="16"/>
      <c r="I53" s="16"/>
      <c r="J53" s="16"/>
      <c r="K53" s="16"/>
      <c r="L53" s="42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</row>
    <row r="54" spans="1:41">
      <c r="G54" s="16"/>
      <c r="H54" s="16"/>
      <c r="I54" s="16"/>
      <c r="J54" s="16"/>
      <c r="K54" s="16"/>
      <c r="L54" s="42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</row>
    <row r="55" spans="1:41">
      <c r="G55" s="16"/>
      <c r="H55" s="16"/>
      <c r="I55" s="16"/>
      <c r="J55" s="16"/>
      <c r="K55" s="16"/>
      <c r="L55" s="42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</row>
    <row r="56" spans="1:41">
      <c r="G56" s="16"/>
      <c r="H56" s="16"/>
      <c r="I56" s="16"/>
      <c r="J56" s="16"/>
      <c r="K56" s="16"/>
      <c r="L56" s="42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</row>
    <row r="57" spans="1:41">
      <c r="G57" s="16"/>
      <c r="H57" s="16"/>
      <c r="I57" s="16"/>
      <c r="J57" s="16"/>
      <c r="K57" s="16"/>
      <c r="L57" s="42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</row>
    <row r="58" spans="1:41">
      <c r="G58" s="16"/>
      <c r="H58" s="16"/>
      <c r="I58" s="16"/>
      <c r="J58" s="16"/>
      <c r="K58" s="16"/>
      <c r="L58" s="42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</row>
    <row r="59" spans="1:41">
      <c r="G59" s="16"/>
      <c r="H59" s="16"/>
      <c r="I59" s="16"/>
      <c r="J59" s="16"/>
      <c r="K59" s="16"/>
      <c r="L59" s="42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</row>
    <row r="60" spans="1:41">
      <c r="G60" s="16"/>
      <c r="H60" s="16"/>
      <c r="I60" s="16"/>
      <c r="J60" s="16"/>
      <c r="K60" s="16"/>
      <c r="L60" s="42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</row>
    <row r="61" spans="1:41">
      <c r="G61" s="16"/>
      <c r="H61" s="16"/>
      <c r="I61" s="16"/>
      <c r="J61" s="16"/>
      <c r="K61" s="16"/>
      <c r="L61" s="42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</row>
    <row r="62" spans="1:41">
      <c r="G62" s="16"/>
      <c r="H62" s="16"/>
      <c r="I62" s="16"/>
      <c r="J62" s="16"/>
      <c r="K62" s="16"/>
      <c r="L62" s="42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</row>
    <row r="63" spans="1:41">
      <c r="G63" s="16"/>
      <c r="H63" s="16"/>
      <c r="I63" s="16"/>
      <c r="J63" s="16"/>
      <c r="K63" s="16"/>
      <c r="L63" s="42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</row>
    <row r="64" spans="1:41">
      <c r="G64" s="16"/>
      <c r="H64" s="16"/>
      <c r="I64" s="16"/>
      <c r="J64" s="16"/>
      <c r="K64" s="16"/>
      <c r="L64" s="42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</row>
    <row r="65" spans="7:25">
      <c r="G65" s="16"/>
      <c r="H65" s="16"/>
      <c r="I65" s="16"/>
      <c r="J65" s="16"/>
      <c r="K65" s="16"/>
      <c r="L65" s="42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</row>
    <row r="66" spans="7:25">
      <c r="G66" s="16"/>
      <c r="H66" s="16"/>
      <c r="I66" s="16"/>
      <c r="J66" s="16"/>
      <c r="K66" s="16"/>
      <c r="L66" s="42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</row>
    <row r="67" spans="7:25">
      <c r="G67" s="16"/>
      <c r="H67" s="16"/>
      <c r="I67" s="16"/>
      <c r="J67" s="16"/>
      <c r="K67" s="16"/>
      <c r="L67" s="42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</row>
    <row r="68" spans="7:25">
      <c r="G68" s="16"/>
      <c r="H68" s="16"/>
      <c r="I68" s="16"/>
      <c r="J68" s="16"/>
      <c r="K68" s="16"/>
      <c r="L68" s="42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</row>
    <row r="69" spans="7:25">
      <c r="G69" s="16"/>
      <c r="H69" s="16"/>
      <c r="I69" s="16"/>
      <c r="J69" s="16"/>
      <c r="K69" s="16"/>
      <c r="L69" s="42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</row>
    <row r="70" spans="7:25">
      <c r="G70" s="16"/>
      <c r="H70" s="16"/>
      <c r="I70" s="16"/>
      <c r="J70" s="16"/>
      <c r="K70" s="16"/>
      <c r="L70" s="42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</row>
    <row r="71" spans="7:25">
      <c r="G71" s="16"/>
      <c r="H71" s="16"/>
      <c r="I71" s="16"/>
      <c r="J71" s="16"/>
      <c r="K71" s="16"/>
      <c r="L71" s="42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</row>
    <row r="72" spans="7:25">
      <c r="G72" s="16"/>
      <c r="H72" s="16"/>
      <c r="I72" s="16"/>
      <c r="J72" s="16"/>
      <c r="K72" s="16"/>
      <c r="L72" s="42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</row>
    <row r="73" spans="7:25">
      <c r="G73" s="16"/>
      <c r="H73" s="16"/>
      <c r="I73" s="16"/>
      <c r="J73" s="16"/>
      <c r="K73" s="16"/>
      <c r="L73" s="42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</row>
    <row r="74" spans="7:25">
      <c r="G74" s="16"/>
      <c r="H74" s="16"/>
      <c r="I74" s="16"/>
      <c r="J74" s="16"/>
      <c r="K74" s="16"/>
      <c r="L74" s="42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</row>
    <row r="75" spans="7:25">
      <c r="G75" s="16"/>
      <c r="H75" s="16"/>
      <c r="I75" s="16"/>
      <c r="J75" s="16"/>
      <c r="K75" s="16"/>
      <c r="L75" s="42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</row>
    <row r="76" spans="7:25">
      <c r="G76" s="16"/>
      <c r="H76" s="16"/>
      <c r="I76" s="16"/>
      <c r="J76" s="16"/>
      <c r="K76" s="16"/>
      <c r="L76" s="42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</row>
    <row r="77" spans="7:25">
      <c r="G77" s="16"/>
      <c r="H77" s="16"/>
      <c r="I77" s="16"/>
      <c r="J77" s="16"/>
      <c r="K77" s="16"/>
      <c r="L77" s="42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</row>
    <row r="78" spans="7:25">
      <c r="G78" s="16"/>
      <c r="H78" s="16"/>
      <c r="I78" s="16"/>
      <c r="J78" s="16"/>
      <c r="K78" s="16"/>
      <c r="L78" s="42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</row>
    <row r="79" spans="7:25">
      <c r="G79" s="16"/>
      <c r="H79" s="16"/>
      <c r="I79" s="16"/>
      <c r="J79" s="16"/>
      <c r="K79" s="16"/>
      <c r="L79" s="42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</row>
    <row r="80" spans="7:25">
      <c r="G80" s="16"/>
      <c r="H80" s="16"/>
      <c r="I80" s="16"/>
      <c r="J80" s="16"/>
      <c r="K80" s="16"/>
      <c r="L80" s="42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</row>
    <row r="81" spans="7:25">
      <c r="G81" s="16"/>
      <c r="H81" s="16"/>
      <c r="I81" s="16"/>
      <c r="J81" s="16"/>
      <c r="K81" s="16"/>
      <c r="L81" s="42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</row>
    <row r="82" spans="7:25">
      <c r="G82" s="16"/>
      <c r="H82" s="16"/>
      <c r="I82" s="16"/>
      <c r="J82" s="16"/>
      <c r="K82" s="16"/>
      <c r="L82" s="42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</row>
    <row r="83" spans="7:25">
      <c r="G83" s="16"/>
      <c r="H83" s="16"/>
      <c r="I83" s="16"/>
      <c r="J83" s="16"/>
      <c r="K83" s="16"/>
      <c r="L83" s="42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</row>
    <row r="84" spans="7:25">
      <c r="G84" s="16"/>
      <c r="H84" s="16"/>
      <c r="I84" s="16"/>
      <c r="J84" s="16"/>
      <c r="K84" s="16"/>
      <c r="L84" s="42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</row>
    <row r="85" spans="7:25">
      <c r="G85" s="16"/>
      <c r="H85" s="16"/>
      <c r="I85" s="16"/>
      <c r="J85" s="16"/>
      <c r="K85" s="16"/>
      <c r="L85" s="42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</row>
    <row r="86" spans="7:25">
      <c r="G86" s="16"/>
      <c r="H86" s="16"/>
      <c r="I86" s="16"/>
      <c r="J86" s="16"/>
      <c r="K86" s="16"/>
      <c r="L86" s="42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</row>
    <row r="87" spans="7:25">
      <c r="G87" s="16"/>
      <c r="H87" s="16"/>
      <c r="I87" s="16"/>
      <c r="J87" s="16"/>
      <c r="K87" s="16"/>
      <c r="L87" s="42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</row>
    <row r="88" spans="7:25">
      <c r="G88" s="16"/>
      <c r="H88" s="16"/>
      <c r="I88" s="16"/>
      <c r="J88" s="16"/>
      <c r="K88" s="16"/>
      <c r="L88" s="42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</row>
    <row r="89" spans="7:25">
      <c r="G89" s="16"/>
      <c r="H89" s="16"/>
      <c r="I89" s="16"/>
      <c r="J89" s="16"/>
      <c r="K89" s="16"/>
      <c r="L89" s="42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</row>
    <row r="90" spans="7:25">
      <c r="G90" s="16"/>
      <c r="H90" s="16"/>
      <c r="I90" s="16"/>
      <c r="J90" s="16"/>
      <c r="K90" s="16"/>
      <c r="L90" s="42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</row>
    <row r="91" spans="7:25">
      <c r="G91" s="16"/>
      <c r="H91" s="16"/>
      <c r="I91" s="16"/>
      <c r="J91" s="16"/>
      <c r="K91" s="16"/>
      <c r="L91" s="42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</row>
    <row r="92" spans="7:25">
      <c r="G92" s="16"/>
      <c r="H92" s="16"/>
      <c r="I92" s="16"/>
      <c r="J92" s="16"/>
      <c r="K92" s="16"/>
      <c r="L92" s="42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</row>
    <row r="93" spans="7:25">
      <c r="G93" s="16"/>
      <c r="H93" s="16"/>
      <c r="I93" s="16"/>
      <c r="J93" s="16"/>
      <c r="K93" s="16"/>
      <c r="L93" s="42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</row>
    <row r="94" spans="7:25">
      <c r="G94" s="16"/>
      <c r="H94" s="16"/>
      <c r="I94" s="16"/>
      <c r="J94" s="16"/>
      <c r="K94" s="16"/>
      <c r="L94" s="42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</row>
    <row r="95" spans="7:25">
      <c r="G95" s="16"/>
      <c r="H95" s="16"/>
      <c r="I95" s="16"/>
      <c r="J95" s="16"/>
      <c r="K95" s="16"/>
      <c r="L95" s="42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</row>
    <row r="96" spans="7:25">
      <c r="G96" s="16"/>
      <c r="H96" s="16"/>
      <c r="I96" s="16"/>
      <c r="J96" s="16"/>
      <c r="K96" s="16"/>
      <c r="L96" s="42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</row>
    <row r="97" spans="7:25">
      <c r="G97" s="16"/>
      <c r="H97" s="16"/>
      <c r="I97" s="16"/>
      <c r="J97" s="16"/>
      <c r="K97" s="16"/>
      <c r="L97" s="42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</row>
    <row r="98" spans="7:25">
      <c r="G98" s="16"/>
      <c r="H98" s="16"/>
      <c r="I98" s="16"/>
      <c r="J98" s="16"/>
      <c r="K98" s="16"/>
      <c r="L98" s="42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</row>
    <row r="99" spans="7:25">
      <c r="G99" s="16"/>
      <c r="H99" s="16"/>
      <c r="I99" s="16"/>
      <c r="J99" s="16"/>
      <c r="K99" s="16"/>
      <c r="L99" s="42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</row>
    <row r="100" spans="7:25">
      <c r="G100" s="16"/>
      <c r="H100" s="16"/>
      <c r="I100" s="16"/>
      <c r="J100" s="16"/>
      <c r="K100" s="16"/>
      <c r="L100" s="42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</row>
    <row r="101" spans="7:25">
      <c r="G101" s="16"/>
      <c r="H101" s="16"/>
      <c r="I101" s="16"/>
      <c r="J101" s="16"/>
      <c r="K101" s="16"/>
      <c r="L101" s="42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</row>
    <row r="102" spans="7:25">
      <c r="G102" s="16"/>
      <c r="H102" s="16"/>
      <c r="I102" s="16"/>
      <c r="J102" s="16"/>
      <c r="K102" s="16"/>
      <c r="L102" s="42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</row>
    <row r="103" spans="7:25">
      <c r="G103" s="16"/>
      <c r="H103" s="16"/>
      <c r="I103" s="16"/>
      <c r="J103" s="16"/>
      <c r="K103" s="16"/>
      <c r="L103" s="42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</row>
    <row r="104" spans="7:25">
      <c r="G104" s="16"/>
      <c r="H104" s="16"/>
      <c r="I104" s="16"/>
      <c r="J104" s="16"/>
      <c r="K104" s="16"/>
      <c r="L104" s="42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</row>
    <row r="105" spans="7:25">
      <c r="G105" s="16"/>
      <c r="H105" s="16"/>
      <c r="I105" s="16"/>
      <c r="J105" s="16"/>
      <c r="K105" s="16"/>
      <c r="L105" s="42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</row>
    <row r="106" spans="7:25">
      <c r="G106" s="16"/>
      <c r="H106" s="16"/>
      <c r="I106" s="16"/>
      <c r="J106" s="16"/>
      <c r="K106" s="16"/>
      <c r="L106" s="42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</row>
    <row r="107" spans="7:25">
      <c r="G107" s="16"/>
      <c r="H107" s="16"/>
      <c r="I107" s="16"/>
      <c r="J107" s="16"/>
      <c r="K107" s="16"/>
      <c r="L107" s="42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</row>
    <row r="108" spans="7:25">
      <c r="G108" s="16"/>
      <c r="H108" s="16"/>
      <c r="I108" s="16"/>
      <c r="J108" s="16"/>
      <c r="K108" s="16"/>
      <c r="L108" s="42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</row>
    <row r="109" spans="7:25">
      <c r="G109" s="16"/>
      <c r="H109" s="16"/>
      <c r="I109" s="16"/>
      <c r="J109" s="16"/>
      <c r="K109" s="16"/>
      <c r="L109" s="42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</row>
    <row r="110" spans="7:25">
      <c r="G110" s="16"/>
      <c r="H110" s="16"/>
      <c r="I110" s="16"/>
      <c r="J110" s="16"/>
      <c r="K110" s="16"/>
      <c r="L110" s="42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</row>
    <row r="111" spans="7:25">
      <c r="G111" s="16"/>
      <c r="H111" s="16"/>
      <c r="I111" s="16"/>
      <c r="J111" s="16"/>
      <c r="K111" s="16"/>
      <c r="L111" s="42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</row>
    <row r="112" spans="7:25">
      <c r="G112" s="16"/>
      <c r="H112" s="16"/>
      <c r="I112" s="16"/>
      <c r="J112" s="16"/>
      <c r="K112" s="16"/>
      <c r="L112" s="42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</row>
    <row r="113" spans="7:25">
      <c r="G113" s="16"/>
      <c r="H113" s="16"/>
      <c r="I113" s="16"/>
      <c r="J113" s="16"/>
      <c r="K113" s="16"/>
      <c r="L113" s="42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</row>
    <row r="114" spans="7:25">
      <c r="G114" s="16"/>
      <c r="H114" s="16"/>
      <c r="I114" s="16"/>
      <c r="J114" s="16"/>
      <c r="K114" s="16"/>
      <c r="L114" s="42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</row>
    <row r="115" spans="7:25">
      <c r="G115" s="16"/>
      <c r="H115" s="16"/>
      <c r="I115" s="16"/>
      <c r="J115" s="16"/>
      <c r="K115" s="16"/>
      <c r="L115" s="42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</row>
    <row r="116" spans="7:25">
      <c r="G116" s="16"/>
      <c r="H116" s="16"/>
      <c r="I116" s="16"/>
      <c r="J116" s="16"/>
      <c r="K116" s="16"/>
      <c r="L116" s="42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</row>
    <row r="117" spans="7:25">
      <c r="G117" s="16"/>
      <c r="H117" s="16"/>
      <c r="I117" s="16"/>
      <c r="J117" s="16"/>
      <c r="K117" s="16"/>
      <c r="L117" s="42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</row>
    <row r="118" spans="7:25">
      <c r="G118" s="16"/>
      <c r="H118" s="16"/>
      <c r="I118" s="16"/>
      <c r="J118" s="16"/>
      <c r="K118" s="16"/>
      <c r="L118" s="42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</row>
    <row r="119" spans="7:25">
      <c r="G119" s="16"/>
      <c r="H119" s="16"/>
      <c r="I119" s="16"/>
      <c r="J119" s="16"/>
      <c r="K119" s="16"/>
      <c r="L119" s="42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</row>
    <row r="120" spans="7:25">
      <c r="G120" s="16"/>
      <c r="H120" s="16"/>
      <c r="I120" s="16"/>
      <c r="J120" s="16"/>
      <c r="K120" s="16"/>
      <c r="L120" s="42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</row>
    <row r="121" spans="7:25">
      <c r="G121" s="16"/>
      <c r="H121" s="16"/>
      <c r="I121" s="16"/>
      <c r="J121" s="16"/>
      <c r="K121" s="16"/>
      <c r="L121" s="42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</row>
    <row r="122" spans="7:25">
      <c r="G122" s="16"/>
      <c r="H122" s="16"/>
      <c r="I122" s="16"/>
      <c r="J122" s="16"/>
      <c r="K122" s="16"/>
      <c r="L122" s="42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</row>
    <row r="123" spans="7:25">
      <c r="G123" s="16"/>
      <c r="H123" s="16"/>
      <c r="I123" s="16"/>
      <c r="J123" s="16"/>
      <c r="K123" s="16"/>
      <c r="L123" s="42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</row>
    <row r="124" spans="7:25">
      <c r="G124" s="16"/>
      <c r="H124" s="16"/>
      <c r="I124" s="16"/>
      <c r="J124" s="16"/>
      <c r="K124" s="16"/>
      <c r="L124" s="42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</row>
    <row r="125" spans="7:25">
      <c r="G125" s="16"/>
      <c r="H125" s="16"/>
      <c r="I125" s="16"/>
      <c r="J125" s="16"/>
      <c r="K125" s="16"/>
      <c r="L125" s="42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</row>
    <row r="126" spans="7:25">
      <c r="G126" s="16"/>
      <c r="H126" s="16"/>
      <c r="I126" s="16"/>
      <c r="J126" s="16"/>
      <c r="K126" s="16"/>
      <c r="L126" s="42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</row>
    <row r="127" spans="7:25">
      <c r="G127" s="16"/>
      <c r="H127" s="16"/>
      <c r="I127" s="16"/>
      <c r="J127" s="16"/>
      <c r="K127" s="16"/>
      <c r="L127" s="42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</row>
    <row r="128" spans="7:25">
      <c r="G128" s="16"/>
      <c r="H128" s="16"/>
      <c r="I128" s="16"/>
      <c r="J128" s="16"/>
      <c r="K128" s="16"/>
      <c r="L128" s="42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</row>
    <row r="129" spans="7:25">
      <c r="G129" s="16"/>
      <c r="H129" s="16"/>
      <c r="I129" s="16"/>
      <c r="J129" s="16"/>
      <c r="K129" s="16"/>
      <c r="L129" s="42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</row>
    <row r="130" spans="7:25">
      <c r="G130" s="16"/>
      <c r="H130" s="16"/>
      <c r="I130" s="16"/>
      <c r="J130" s="16"/>
      <c r="K130" s="16"/>
      <c r="L130" s="42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</row>
    <row r="131" spans="7:25">
      <c r="G131" s="16"/>
      <c r="H131" s="16"/>
      <c r="I131" s="16"/>
      <c r="J131" s="16"/>
      <c r="K131" s="16"/>
      <c r="L131" s="42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</row>
    <row r="132" spans="7:25">
      <c r="G132" s="16"/>
      <c r="H132" s="16"/>
      <c r="I132" s="16"/>
      <c r="J132" s="16"/>
      <c r="K132" s="16"/>
      <c r="L132" s="42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</row>
    <row r="133" spans="7:25">
      <c r="G133" s="16"/>
      <c r="H133" s="16"/>
      <c r="I133" s="16"/>
      <c r="J133" s="16"/>
      <c r="K133" s="16"/>
      <c r="L133" s="42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</row>
    <row r="134" spans="7:25">
      <c r="G134" s="16"/>
      <c r="H134" s="16"/>
      <c r="I134" s="16"/>
      <c r="J134" s="16"/>
      <c r="K134" s="16"/>
      <c r="L134" s="42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</row>
    <row r="135" spans="7:25">
      <c r="G135" s="16"/>
      <c r="H135" s="16"/>
      <c r="I135" s="16"/>
      <c r="J135" s="16"/>
      <c r="K135" s="16"/>
      <c r="L135" s="42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</row>
    <row r="136" spans="7:25">
      <c r="G136" s="16"/>
      <c r="H136" s="16"/>
      <c r="I136" s="16"/>
      <c r="J136" s="16"/>
      <c r="K136" s="16"/>
      <c r="L136" s="42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</row>
    <row r="137" spans="7:25">
      <c r="G137" s="16"/>
      <c r="H137" s="16"/>
      <c r="I137" s="16"/>
      <c r="J137" s="16"/>
      <c r="K137" s="16"/>
      <c r="L137" s="42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</row>
    <row r="138" spans="7:25">
      <c r="G138" s="16"/>
      <c r="H138" s="16"/>
      <c r="I138" s="16"/>
      <c r="J138" s="16"/>
      <c r="K138" s="16"/>
      <c r="L138" s="42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</row>
    <row r="139" spans="7:25">
      <c r="G139" s="16"/>
      <c r="H139" s="16"/>
      <c r="I139" s="16"/>
      <c r="J139" s="16"/>
      <c r="K139" s="16"/>
      <c r="L139" s="42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</row>
    <row r="140" spans="7:25">
      <c r="G140" s="16"/>
      <c r="H140" s="16"/>
      <c r="I140" s="16"/>
      <c r="J140" s="16"/>
      <c r="K140" s="16"/>
      <c r="L140" s="42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</row>
    <row r="141" spans="7:25">
      <c r="G141" s="16"/>
      <c r="H141" s="16"/>
      <c r="I141" s="16"/>
      <c r="J141" s="16"/>
      <c r="K141" s="16"/>
      <c r="L141" s="42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</row>
    <row r="142" spans="7:25">
      <c r="G142" s="16"/>
      <c r="H142" s="16"/>
      <c r="I142" s="16"/>
      <c r="J142" s="16"/>
      <c r="K142" s="16"/>
      <c r="L142" s="42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</row>
    <row r="143" spans="7:25">
      <c r="G143" s="16"/>
      <c r="H143" s="16"/>
      <c r="I143" s="16"/>
      <c r="J143" s="16"/>
      <c r="K143" s="16"/>
      <c r="L143" s="42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</row>
    <row r="144" spans="7:25">
      <c r="G144" s="16"/>
      <c r="H144" s="16"/>
      <c r="I144" s="16"/>
      <c r="J144" s="16"/>
      <c r="K144" s="16"/>
      <c r="L144" s="42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</row>
    <row r="145" spans="7:25">
      <c r="G145" s="16"/>
      <c r="H145" s="16"/>
      <c r="I145" s="16"/>
      <c r="J145" s="16"/>
      <c r="K145" s="16"/>
      <c r="L145" s="42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</row>
    <row r="146" spans="7:25">
      <c r="G146" s="16"/>
      <c r="H146" s="16"/>
      <c r="I146" s="16"/>
      <c r="J146" s="16"/>
      <c r="K146" s="16"/>
      <c r="L146" s="42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</row>
    <row r="147" spans="7:25">
      <c r="G147" s="16"/>
      <c r="H147" s="16"/>
      <c r="I147" s="16"/>
      <c r="J147" s="16"/>
      <c r="K147" s="16"/>
      <c r="L147" s="42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</row>
    <row r="148" spans="7:25">
      <c r="G148" s="16"/>
      <c r="H148" s="16"/>
      <c r="I148" s="16"/>
      <c r="J148" s="16"/>
      <c r="K148" s="16"/>
      <c r="L148" s="42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</row>
    <row r="149" spans="7:25">
      <c r="G149" s="16"/>
      <c r="H149" s="16"/>
      <c r="I149" s="16"/>
      <c r="J149" s="16"/>
      <c r="K149" s="16"/>
      <c r="L149" s="42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</row>
    <row r="150" spans="7:25">
      <c r="G150" s="16"/>
      <c r="H150" s="16"/>
      <c r="I150" s="16"/>
      <c r="J150" s="16"/>
      <c r="K150" s="16"/>
      <c r="L150" s="42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</row>
    <row r="151" spans="7:25">
      <c r="G151" s="16"/>
      <c r="H151" s="16"/>
      <c r="I151" s="16"/>
      <c r="J151" s="16"/>
      <c r="K151" s="16"/>
      <c r="L151" s="42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</row>
    <row r="152" spans="7:25">
      <c r="G152" s="16"/>
      <c r="H152" s="16"/>
      <c r="I152" s="16"/>
      <c r="J152" s="16"/>
      <c r="K152" s="16"/>
      <c r="L152" s="42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</row>
    <row r="153" spans="7:25">
      <c r="G153" s="16"/>
      <c r="H153" s="16"/>
      <c r="I153" s="16"/>
      <c r="J153" s="16"/>
      <c r="K153" s="16"/>
      <c r="L153" s="42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</row>
    <row r="154" spans="7:25">
      <c r="G154" s="16"/>
      <c r="H154" s="16"/>
      <c r="I154" s="16"/>
      <c r="J154" s="16"/>
      <c r="K154" s="16"/>
      <c r="L154" s="42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</row>
    <row r="155" spans="7:25">
      <c r="G155" s="16"/>
      <c r="H155" s="16"/>
      <c r="I155" s="16"/>
      <c r="J155" s="16"/>
      <c r="K155" s="16"/>
      <c r="L155" s="42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</row>
    <row r="156" spans="7:25">
      <c r="G156" s="16"/>
      <c r="H156" s="16"/>
      <c r="I156" s="16"/>
      <c r="J156" s="16"/>
      <c r="K156" s="16"/>
      <c r="L156" s="42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</row>
    <row r="157" spans="7:25">
      <c r="G157" s="16"/>
      <c r="H157" s="16"/>
      <c r="I157" s="16"/>
      <c r="J157" s="16"/>
      <c r="K157" s="16"/>
      <c r="L157" s="42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</row>
    <row r="158" spans="7:25">
      <c r="G158" s="16"/>
      <c r="H158" s="16"/>
      <c r="I158" s="16"/>
      <c r="J158" s="16"/>
      <c r="K158" s="16"/>
      <c r="L158" s="42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</row>
    <row r="159" spans="7:25">
      <c r="G159" s="16"/>
      <c r="H159" s="16"/>
      <c r="I159" s="16"/>
      <c r="J159" s="16"/>
      <c r="K159" s="16"/>
      <c r="L159" s="42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</row>
    <row r="160" spans="7:25">
      <c r="G160" s="16"/>
      <c r="H160" s="16"/>
      <c r="I160" s="16"/>
      <c r="J160" s="16"/>
      <c r="K160" s="16"/>
      <c r="L160" s="42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</row>
    <row r="161" spans="7:25">
      <c r="G161" s="16"/>
      <c r="H161" s="16"/>
      <c r="I161" s="16"/>
      <c r="J161" s="16"/>
      <c r="K161" s="16"/>
      <c r="L161" s="42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</row>
    <row r="162" spans="7:25">
      <c r="G162" s="16"/>
      <c r="H162" s="16"/>
      <c r="I162" s="16"/>
      <c r="J162" s="16"/>
      <c r="K162" s="16"/>
      <c r="L162" s="42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</row>
    <row r="163" spans="7:25">
      <c r="G163" s="16"/>
      <c r="H163" s="16"/>
      <c r="I163" s="16"/>
      <c r="J163" s="16"/>
      <c r="K163" s="16"/>
      <c r="L163" s="42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</row>
    <row r="164" spans="7:25">
      <c r="G164" s="16"/>
      <c r="H164" s="16"/>
      <c r="I164" s="16"/>
      <c r="J164" s="16"/>
      <c r="K164" s="16"/>
      <c r="L164" s="42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</row>
    <row r="165" spans="7:25">
      <c r="G165" s="16"/>
      <c r="H165" s="16"/>
      <c r="I165" s="16"/>
      <c r="J165" s="16"/>
      <c r="K165" s="16"/>
      <c r="L165" s="42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</row>
    <row r="166" spans="7:25">
      <c r="G166" s="16"/>
      <c r="H166" s="16"/>
      <c r="I166" s="16"/>
      <c r="J166" s="16"/>
      <c r="K166" s="16"/>
      <c r="L166" s="42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</row>
    <row r="167" spans="7:25">
      <c r="G167" s="16"/>
      <c r="H167" s="16"/>
      <c r="I167" s="16"/>
      <c r="J167" s="16"/>
      <c r="K167" s="16"/>
      <c r="L167" s="42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</row>
    <row r="168" spans="7:25">
      <c r="G168" s="16"/>
      <c r="H168" s="16"/>
      <c r="I168" s="16"/>
      <c r="J168" s="16"/>
      <c r="K168" s="16"/>
      <c r="L168" s="42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</row>
    <row r="169" spans="7:25">
      <c r="G169" s="16"/>
      <c r="H169" s="16"/>
      <c r="I169" s="16"/>
      <c r="J169" s="16"/>
      <c r="K169" s="16"/>
      <c r="L169" s="42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</row>
    <row r="170" spans="7:25">
      <c r="G170" s="16"/>
      <c r="H170" s="16"/>
      <c r="I170" s="16"/>
      <c r="J170" s="16"/>
      <c r="K170" s="16"/>
      <c r="L170" s="42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</row>
    <row r="171" spans="7:25">
      <c r="G171" s="16"/>
      <c r="H171" s="16"/>
      <c r="I171" s="16"/>
      <c r="J171" s="16"/>
      <c r="K171" s="16"/>
      <c r="L171" s="42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</row>
    <row r="172" spans="7:25">
      <c r="G172" s="16"/>
      <c r="H172" s="16"/>
      <c r="I172" s="16"/>
      <c r="J172" s="16"/>
      <c r="K172" s="16"/>
      <c r="L172" s="42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</row>
    <row r="173" spans="7:25">
      <c r="G173" s="16"/>
      <c r="H173" s="16"/>
      <c r="I173" s="16"/>
      <c r="J173" s="16"/>
      <c r="K173" s="16"/>
      <c r="L173" s="42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</row>
    <row r="174" spans="7:25">
      <c r="G174" s="16"/>
      <c r="H174" s="16"/>
      <c r="I174" s="16"/>
      <c r="J174" s="16"/>
      <c r="K174" s="16"/>
      <c r="L174" s="42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</row>
    <row r="175" spans="7:25">
      <c r="G175" s="16"/>
      <c r="H175" s="16"/>
      <c r="I175" s="16"/>
      <c r="J175" s="16"/>
      <c r="K175" s="16"/>
      <c r="L175" s="42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</row>
    <row r="176" spans="7:25">
      <c r="G176" s="16"/>
      <c r="H176" s="16"/>
      <c r="I176" s="16"/>
      <c r="J176" s="16"/>
      <c r="K176" s="16"/>
      <c r="L176" s="42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</row>
    <row r="177" spans="7:25">
      <c r="G177" s="16"/>
      <c r="H177" s="16"/>
      <c r="I177" s="16"/>
      <c r="J177" s="16"/>
      <c r="K177" s="16"/>
      <c r="L177" s="42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</row>
    <row r="178" spans="7:25">
      <c r="G178" s="16"/>
      <c r="H178" s="16"/>
      <c r="I178" s="16"/>
      <c r="J178" s="16"/>
      <c r="K178" s="16"/>
      <c r="L178" s="42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</row>
    <row r="179" spans="7:25">
      <c r="G179" s="16"/>
      <c r="H179" s="16"/>
      <c r="I179" s="16"/>
      <c r="J179" s="16"/>
      <c r="K179" s="16"/>
      <c r="L179" s="42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</row>
    <row r="180" spans="7:25">
      <c r="G180" s="16"/>
      <c r="H180" s="16"/>
      <c r="I180" s="16"/>
      <c r="J180" s="16"/>
      <c r="K180" s="16"/>
      <c r="L180" s="42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</row>
    <row r="181" spans="7:25">
      <c r="G181" s="16"/>
      <c r="H181" s="16"/>
      <c r="I181" s="16"/>
      <c r="J181" s="16"/>
      <c r="K181" s="16"/>
      <c r="L181" s="42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</row>
    <row r="182" spans="7:25">
      <c r="G182" s="16"/>
      <c r="H182" s="16"/>
      <c r="I182" s="16"/>
      <c r="J182" s="16"/>
      <c r="K182" s="16"/>
      <c r="L182" s="42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</row>
    <row r="183" spans="7:25">
      <c r="G183" s="16"/>
      <c r="H183" s="16"/>
      <c r="I183" s="16"/>
      <c r="J183" s="16"/>
      <c r="K183" s="16"/>
      <c r="L183" s="42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</row>
    <row r="184" spans="7:25">
      <c r="G184" s="16"/>
      <c r="H184" s="16"/>
      <c r="I184" s="16"/>
      <c r="J184" s="16"/>
      <c r="K184" s="16"/>
      <c r="L184" s="42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</row>
    <row r="185" spans="7:25">
      <c r="G185" s="16"/>
      <c r="H185" s="16"/>
      <c r="I185" s="16"/>
      <c r="J185" s="16"/>
      <c r="K185" s="16"/>
      <c r="L185" s="42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</row>
    <row r="186" spans="7:25">
      <c r="G186" s="16"/>
      <c r="H186" s="16"/>
      <c r="I186" s="16"/>
      <c r="J186" s="16"/>
      <c r="K186" s="16"/>
      <c r="L186" s="42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</row>
    <row r="187" spans="7:25">
      <c r="G187" s="16"/>
      <c r="H187" s="16"/>
      <c r="I187" s="16"/>
      <c r="J187" s="16"/>
      <c r="K187" s="16"/>
      <c r="L187" s="42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</row>
    <row r="188" spans="7:25">
      <c r="G188" s="16"/>
      <c r="H188" s="16"/>
      <c r="I188" s="16"/>
      <c r="J188" s="16"/>
      <c r="K188" s="16"/>
      <c r="L188" s="42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</row>
    <row r="189" spans="7:25">
      <c r="G189" s="16"/>
      <c r="H189" s="16"/>
      <c r="I189" s="16"/>
      <c r="J189" s="16"/>
      <c r="K189" s="16"/>
      <c r="L189" s="42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</row>
    <row r="190" spans="7:25">
      <c r="G190" s="16"/>
      <c r="H190" s="16"/>
      <c r="I190" s="16"/>
      <c r="J190" s="16"/>
      <c r="K190" s="16"/>
      <c r="L190" s="42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</row>
    <row r="191" spans="7:25">
      <c r="G191" s="16"/>
      <c r="H191" s="16"/>
      <c r="I191" s="16"/>
      <c r="J191" s="16"/>
      <c r="K191" s="16"/>
      <c r="L191" s="42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</row>
    <row r="192" spans="7:25">
      <c r="G192" s="16"/>
      <c r="H192" s="16"/>
      <c r="I192" s="16"/>
      <c r="J192" s="16"/>
      <c r="K192" s="16"/>
      <c r="L192" s="42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</row>
    <row r="193" spans="7:25">
      <c r="G193" s="16"/>
      <c r="H193" s="16"/>
      <c r="I193" s="16"/>
      <c r="J193" s="16"/>
      <c r="K193" s="16"/>
      <c r="L193" s="42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</row>
    <row r="194" spans="7:25">
      <c r="G194" s="16"/>
      <c r="H194" s="16"/>
      <c r="I194" s="16"/>
      <c r="J194" s="16"/>
      <c r="K194" s="16"/>
      <c r="L194" s="42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</row>
    <row r="195" spans="7:25">
      <c r="G195" s="16"/>
      <c r="H195" s="16"/>
      <c r="I195" s="16"/>
      <c r="J195" s="16"/>
      <c r="K195" s="16"/>
      <c r="L195" s="42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</row>
    <row r="196" spans="7:25">
      <c r="G196" s="16"/>
      <c r="H196" s="16"/>
      <c r="I196" s="16"/>
      <c r="J196" s="16"/>
      <c r="K196" s="16"/>
      <c r="L196" s="42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</row>
    <row r="197" spans="7:25">
      <c r="G197" s="16"/>
      <c r="H197" s="16"/>
      <c r="I197" s="16"/>
      <c r="J197" s="16"/>
      <c r="K197" s="16"/>
      <c r="L197" s="42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</row>
    <row r="198" spans="7:25">
      <c r="G198" s="16"/>
      <c r="H198" s="16"/>
      <c r="I198" s="16"/>
      <c r="J198" s="16"/>
      <c r="K198" s="16"/>
      <c r="L198" s="42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</row>
    <row r="199" spans="7:25">
      <c r="G199" s="16"/>
      <c r="H199" s="16"/>
      <c r="I199" s="16"/>
      <c r="J199" s="16"/>
      <c r="K199" s="16"/>
      <c r="L199" s="42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</row>
    <row r="200" spans="7:25">
      <c r="G200" s="16"/>
      <c r="H200" s="16"/>
      <c r="I200" s="16"/>
      <c r="J200" s="16"/>
      <c r="K200" s="16"/>
      <c r="L200" s="42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</row>
    <row r="201" spans="7:25">
      <c r="G201" s="16"/>
      <c r="H201" s="16"/>
      <c r="I201" s="16"/>
      <c r="J201" s="16"/>
      <c r="K201" s="16"/>
      <c r="L201" s="42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</row>
    <row r="202" spans="7:25">
      <c r="G202" s="16"/>
      <c r="H202" s="16"/>
      <c r="I202" s="16"/>
      <c r="J202" s="16"/>
      <c r="K202" s="16"/>
      <c r="L202" s="42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</row>
    <row r="203" spans="7:25">
      <c r="G203" s="16"/>
      <c r="H203" s="16"/>
      <c r="I203" s="16"/>
      <c r="J203" s="16"/>
      <c r="K203" s="16"/>
      <c r="L203" s="42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</row>
    <row r="204" spans="7:25">
      <c r="G204" s="16"/>
      <c r="H204" s="16"/>
      <c r="I204" s="16"/>
      <c r="J204" s="16"/>
      <c r="K204" s="16"/>
      <c r="L204" s="42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</row>
    <row r="205" spans="7:25">
      <c r="G205" s="16"/>
      <c r="H205" s="16"/>
      <c r="I205" s="16"/>
      <c r="J205" s="16"/>
      <c r="K205" s="16"/>
      <c r="L205" s="42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</row>
    <row r="206" spans="7:25">
      <c r="G206" s="16"/>
      <c r="H206" s="16"/>
      <c r="I206" s="16"/>
      <c r="J206" s="16"/>
      <c r="K206" s="16"/>
      <c r="L206" s="42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</row>
    <row r="207" spans="7:25">
      <c r="G207" s="16"/>
      <c r="H207" s="16"/>
      <c r="I207" s="16"/>
      <c r="J207" s="16"/>
      <c r="K207" s="16"/>
      <c r="L207" s="42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</row>
    <row r="208" spans="7:25">
      <c r="G208" s="16"/>
      <c r="H208" s="16"/>
      <c r="I208" s="16"/>
      <c r="J208" s="16"/>
      <c r="K208" s="16"/>
      <c r="L208" s="42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</row>
    <row r="209" spans="7:25">
      <c r="G209" s="16"/>
      <c r="H209" s="16"/>
      <c r="I209" s="16"/>
      <c r="J209" s="16"/>
      <c r="K209" s="16"/>
      <c r="L209" s="42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</row>
    <row r="210" spans="7:25">
      <c r="G210" s="16"/>
      <c r="H210" s="16"/>
      <c r="I210" s="16"/>
      <c r="J210" s="16"/>
      <c r="K210" s="16"/>
      <c r="L210" s="42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</row>
    <row r="211" spans="7:25">
      <c r="G211" s="16"/>
      <c r="H211" s="16"/>
      <c r="I211" s="16"/>
      <c r="J211" s="16"/>
      <c r="K211" s="16"/>
      <c r="L211" s="42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</row>
    <row r="212" spans="7:25">
      <c r="G212" s="16"/>
      <c r="H212" s="16"/>
      <c r="I212" s="16"/>
      <c r="J212" s="16"/>
      <c r="K212" s="16"/>
      <c r="L212" s="42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</row>
    <row r="213" spans="7:25">
      <c r="G213" s="16"/>
      <c r="H213" s="16"/>
      <c r="I213" s="16"/>
      <c r="J213" s="16"/>
      <c r="K213" s="16"/>
      <c r="L213" s="42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</row>
    <row r="214" spans="7:25">
      <c r="G214" s="16"/>
      <c r="H214" s="16"/>
      <c r="I214" s="16"/>
      <c r="J214" s="16"/>
      <c r="K214" s="16"/>
      <c r="L214" s="42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</row>
    <row r="215" spans="7:25">
      <c r="G215" s="16"/>
      <c r="H215" s="16"/>
      <c r="I215" s="16"/>
      <c r="J215" s="16"/>
      <c r="K215" s="16"/>
      <c r="L215" s="42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</row>
    <row r="216" spans="7:25">
      <c r="G216" s="16"/>
      <c r="H216" s="16"/>
      <c r="I216" s="16"/>
      <c r="J216" s="16"/>
      <c r="K216" s="16"/>
      <c r="L216" s="42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</row>
    <row r="217" spans="7:25">
      <c r="G217" s="16"/>
      <c r="H217" s="16"/>
      <c r="I217" s="16"/>
      <c r="J217" s="16"/>
      <c r="K217" s="16"/>
      <c r="L217" s="42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</row>
    <row r="218" spans="7:25">
      <c r="G218" s="16"/>
      <c r="H218" s="16"/>
      <c r="I218" s="16"/>
      <c r="J218" s="16"/>
      <c r="K218" s="16"/>
      <c r="L218" s="42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</row>
    <row r="219" spans="7:25">
      <c r="G219" s="16"/>
      <c r="H219" s="16"/>
      <c r="I219" s="16"/>
      <c r="J219" s="16"/>
      <c r="K219" s="16"/>
      <c r="L219" s="42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</row>
    <row r="220" spans="7:25">
      <c r="G220" s="16"/>
      <c r="H220" s="16"/>
      <c r="I220" s="16"/>
      <c r="J220" s="16"/>
      <c r="K220" s="16"/>
      <c r="L220" s="42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</row>
    <row r="221" spans="7:25">
      <c r="G221" s="16"/>
      <c r="H221" s="16"/>
      <c r="I221" s="16"/>
      <c r="J221" s="16"/>
      <c r="K221" s="16"/>
      <c r="L221" s="42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</row>
    <row r="222" spans="7:25">
      <c r="G222" s="16"/>
      <c r="H222" s="16"/>
      <c r="I222" s="16"/>
      <c r="J222" s="16"/>
      <c r="K222" s="16"/>
      <c r="L222" s="42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</row>
    <row r="223" spans="7:25">
      <c r="G223" s="16"/>
      <c r="H223" s="16"/>
      <c r="I223" s="16"/>
      <c r="J223" s="16"/>
      <c r="K223" s="16"/>
      <c r="L223" s="42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</row>
    <row r="224" spans="7:25">
      <c r="G224" s="16"/>
      <c r="H224" s="16"/>
      <c r="I224" s="16"/>
      <c r="J224" s="16"/>
      <c r="K224" s="16"/>
      <c r="L224" s="42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</row>
    <row r="225" spans="7:25">
      <c r="G225" s="16"/>
      <c r="H225" s="16"/>
      <c r="I225" s="16"/>
      <c r="J225" s="16"/>
      <c r="K225" s="16"/>
      <c r="L225" s="42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</row>
    <row r="226" spans="7:25">
      <c r="G226" s="16"/>
      <c r="H226" s="16"/>
      <c r="I226" s="16"/>
      <c r="J226" s="16"/>
      <c r="K226" s="16"/>
      <c r="L226" s="42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</row>
    <row r="227" spans="7:25">
      <c r="G227" s="16"/>
      <c r="H227" s="16"/>
      <c r="I227" s="16"/>
      <c r="J227" s="16"/>
      <c r="K227" s="16"/>
      <c r="L227" s="42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</row>
    <row r="228" spans="7:25">
      <c r="G228" s="16"/>
      <c r="H228" s="16"/>
      <c r="I228" s="16"/>
      <c r="J228" s="16"/>
      <c r="K228" s="16"/>
      <c r="L228" s="42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</row>
    <row r="229" spans="7:25">
      <c r="G229" s="16"/>
      <c r="H229" s="16"/>
      <c r="I229" s="16"/>
      <c r="J229" s="16"/>
      <c r="K229" s="16"/>
      <c r="L229" s="42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</row>
    <row r="230" spans="7:25">
      <c r="G230" s="16"/>
      <c r="H230" s="16"/>
      <c r="I230" s="16"/>
      <c r="J230" s="16"/>
      <c r="K230" s="16"/>
      <c r="L230" s="42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</row>
    <row r="231" spans="7:25">
      <c r="G231" s="16"/>
      <c r="H231" s="16"/>
      <c r="I231" s="16"/>
      <c r="J231" s="16"/>
      <c r="K231" s="16"/>
      <c r="L231" s="42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</row>
    <row r="232" spans="7:25">
      <c r="G232" s="16"/>
      <c r="H232" s="16"/>
      <c r="I232" s="16"/>
      <c r="J232" s="16"/>
      <c r="K232" s="16"/>
      <c r="L232" s="42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</row>
    <row r="233" spans="7:25">
      <c r="G233" s="16"/>
      <c r="H233" s="16"/>
      <c r="I233" s="16"/>
      <c r="J233" s="16"/>
      <c r="K233" s="16"/>
      <c r="L233" s="42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</row>
    <row r="234" spans="7:25">
      <c r="G234" s="16"/>
      <c r="H234" s="16"/>
      <c r="I234" s="16"/>
      <c r="J234" s="16"/>
      <c r="K234" s="16"/>
      <c r="L234" s="42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</row>
    <row r="235" spans="7:25">
      <c r="G235" s="16"/>
      <c r="H235" s="16"/>
      <c r="I235" s="16"/>
      <c r="J235" s="16"/>
      <c r="K235" s="16"/>
      <c r="L235" s="42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</row>
    <row r="236" spans="7:25">
      <c r="G236" s="16"/>
      <c r="H236" s="16"/>
      <c r="I236" s="16"/>
      <c r="J236" s="16"/>
      <c r="K236" s="16"/>
      <c r="L236" s="42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</row>
    <row r="237" spans="7:25">
      <c r="G237" s="16"/>
      <c r="H237" s="16"/>
      <c r="I237" s="16"/>
      <c r="J237" s="16"/>
      <c r="K237" s="16"/>
      <c r="L237" s="42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</row>
    <row r="238" spans="7:25">
      <c r="G238" s="16"/>
      <c r="H238" s="16"/>
      <c r="I238" s="16"/>
      <c r="J238" s="16"/>
      <c r="K238" s="16"/>
      <c r="L238" s="42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</row>
    <row r="239" spans="7:25">
      <c r="G239" s="16"/>
      <c r="H239" s="16"/>
      <c r="I239" s="16"/>
      <c r="J239" s="16"/>
      <c r="K239" s="16"/>
      <c r="L239" s="42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</row>
    <row r="240" spans="7:25">
      <c r="G240" s="16"/>
      <c r="H240" s="16"/>
      <c r="I240" s="16"/>
      <c r="J240" s="16"/>
      <c r="K240" s="16"/>
      <c r="L240" s="42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</row>
    <row r="241" spans="7:25">
      <c r="G241" s="16"/>
      <c r="H241" s="16"/>
      <c r="I241" s="16"/>
      <c r="J241" s="16"/>
      <c r="K241" s="16"/>
      <c r="L241" s="42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</row>
    <row r="242" spans="7:25">
      <c r="G242" s="16"/>
      <c r="H242" s="16"/>
      <c r="I242" s="16"/>
      <c r="J242" s="16"/>
      <c r="K242" s="16"/>
      <c r="L242" s="42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</row>
    <row r="243" spans="7:25">
      <c r="G243" s="16"/>
      <c r="H243" s="16"/>
      <c r="I243" s="16"/>
      <c r="J243" s="16"/>
      <c r="K243" s="16"/>
      <c r="L243" s="42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</row>
  </sheetData>
  <autoFilter ref="A5:AB7">
    <filterColumn colId="23" showButton="0"/>
    <sortState ref="A8:AB59">
      <sortCondition ref="B5:B59"/>
    </sortState>
  </autoFilter>
  <mergeCells count="23">
    <mergeCell ref="T5:T6"/>
    <mergeCell ref="U5:U6"/>
    <mergeCell ref="I5:I6"/>
    <mergeCell ref="J5:J6"/>
    <mergeCell ref="K5:K6"/>
    <mergeCell ref="M5:M6"/>
    <mergeCell ref="N5:N6"/>
    <mergeCell ref="O5:O6"/>
    <mergeCell ref="A10:B10"/>
    <mergeCell ref="P5:P6"/>
    <mergeCell ref="Q5:Q6"/>
    <mergeCell ref="R5:R6"/>
    <mergeCell ref="S5:S6"/>
    <mergeCell ref="A5:A6"/>
    <mergeCell ref="B5:B6"/>
    <mergeCell ref="C5:C6"/>
    <mergeCell ref="E5:E6"/>
    <mergeCell ref="G5:G6"/>
    <mergeCell ref="H5:H6"/>
    <mergeCell ref="V5:V6"/>
    <mergeCell ref="W5:W6"/>
    <mergeCell ref="X5:Y5"/>
    <mergeCell ref="Z5:Z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ljimenez</dc:creator>
  <cp:lastModifiedBy>usuario</cp:lastModifiedBy>
  <dcterms:created xsi:type="dcterms:W3CDTF">2016-08-09T22:06:39Z</dcterms:created>
  <dcterms:modified xsi:type="dcterms:W3CDTF">2016-08-22T18:41:20Z</dcterms:modified>
</cp:coreProperties>
</file>