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1.107.8.54\g\Grupo LMJS\CELAYA\Conciliacion de cuentas contables Celaya\CELAYA 2016\"/>
    </mc:Choice>
  </mc:AlternateContent>
  <bookViews>
    <workbookView xWindow="0" yWindow="0" windowWidth="28800" windowHeight="11445" activeTab="5"/>
  </bookViews>
  <sheets>
    <sheet name="1ERA Q ENE" sheetId="1" r:id="rId1"/>
    <sheet name="2DA Q ENE" sheetId="2" r:id="rId2"/>
    <sheet name="1-0 SEM ENE" sheetId="3" r:id="rId3"/>
    <sheet name="2-10 SEM ENE" sheetId="4" r:id="rId4"/>
    <sheet name="3-20 SEM ENE" sheetId="5" r:id="rId5"/>
    <sheet name="4-30 SEM ENE" sheetId="6" r:id="rId6"/>
  </sheets>
  <definedNames>
    <definedName name="_xlnm.Print_Area" localSheetId="2">'1-0 SEM ENE'!$A$1:$AB$56</definedName>
    <definedName name="_xlnm.Print_Area" localSheetId="3">'2-10 SEM ENE'!$A$1:$AC$60</definedName>
    <definedName name="_xlnm.Print_Area" localSheetId="1">'2DA Q ENE'!$A$1:$AC$99</definedName>
    <definedName name="_xlnm.Print_Area" localSheetId="4">'3-20 SEM ENE'!$A$1:$AC$62</definedName>
    <definedName name="_xlnm.Print_Area" localSheetId="5">'4-30 SEM ENE'!$A$1:$AB$57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6" i="6" l="1"/>
  <c r="AA57" i="6" s="1"/>
  <c r="AE87" i="2" l="1"/>
  <c r="AB89" i="2"/>
  <c r="AB88" i="2"/>
  <c r="AA61" i="5"/>
  <c r="AA60" i="5"/>
  <c r="AA90" i="1"/>
  <c r="AA89" i="1"/>
  <c r="AA60" i="4"/>
  <c r="AA59" i="4"/>
  <c r="AA56" i="3"/>
  <c r="AA55" i="3"/>
  <c r="V7" i="6"/>
  <c r="A57" i="6"/>
  <c r="C63" i="6"/>
  <c r="C64" i="6"/>
  <c r="H64" i="6"/>
  <c r="V7" i="5"/>
  <c r="A61" i="5"/>
  <c r="C67" i="5"/>
  <c r="C68" i="5"/>
  <c r="H68" i="5"/>
  <c r="V7" i="4"/>
  <c r="A61" i="4"/>
  <c r="C67" i="4"/>
  <c r="C68" i="4"/>
  <c r="H68" i="4"/>
  <c r="V7" i="3"/>
  <c r="A56" i="3"/>
  <c r="C62" i="3"/>
  <c r="C63" i="3"/>
  <c r="H63" i="3"/>
  <c r="W7" i="2"/>
  <c r="A89" i="2"/>
  <c r="C95" i="2"/>
  <c r="C96" i="2"/>
  <c r="H96" i="2"/>
  <c r="V7" i="1"/>
</calcChain>
</file>

<file path=xl/sharedStrings.xml><?xml version="1.0" encoding="utf-8"?>
<sst xmlns="http://schemas.openxmlformats.org/spreadsheetml/2006/main" count="1520" uniqueCount="392">
  <si>
    <t>Q0-01/2016</t>
  </si>
  <si>
    <t>09/</t>
  </si>
  <si>
    <t>02/16 16:18                                                                                                              ALECSA CELAYA S. DE R.L. DE C.V.</t>
  </si>
  <si>
    <t>PAG. 1</t>
  </si>
  <si>
    <t>N  O</t>
  </si>
  <si>
    <t>M  I  N  A</t>
  </si>
  <si>
    <t>G  E  N</t>
  </si>
  <si>
    <t>E  R  A  L</t>
  </si>
  <si>
    <t>Salario</t>
  </si>
  <si>
    <t>Sueldo</t>
  </si>
  <si>
    <t>TOTAL</t>
  </si>
  <si>
    <t>Descuento</t>
  </si>
  <si>
    <t>Descuentos</t>
  </si>
  <si>
    <t>Anticipos o</t>
  </si>
  <si>
    <t>RCING   -</t>
  </si>
  <si>
    <t>NETO</t>
  </si>
  <si>
    <t>Impuesto</t>
  </si>
  <si>
    <t>Aportacion</t>
  </si>
  <si>
    <t>TOTAL A</t>
  </si>
  <si>
    <t>Clave</t>
  </si>
  <si>
    <t>Nombre</t>
  </si>
  <si>
    <t>Puesto</t>
  </si>
  <si>
    <t>Minimo</t>
  </si>
  <si>
    <t>SAE</t>
  </si>
  <si>
    <t>ISR</t>
  </si>
  <si>
    <t>IMSS</t>
  </si>
  <si>
    <t>base</t>
  </si>
  <si>
    <t>Comisiones</t>
  </si>
  <si>
    <t>Prestaciones</t>
  </si>
  <si>
    <t>Percepciones</t>
  </si>
  <si>
    <t>Subsidio P</t>
  </si>
  <si>
    <t>ERCEPCIONES</t>
  </si>
  <si>
    <t>Faltas</t>
  </si>
  <si>
    <t>faltas</t>
  </si>
  <si>
    <t>generales</t>
  </si>
  <si>
    <t>especiales</t>
  </si>
  <si>
    <t>Infonavit</t>
  </si>
  <si>
    <t>prestamos</t>
  </si>
  <si>
    <t>DEDUCCIONES</t>
  </si>
  <si>
    <t>NOMINA</t>
  </si>
  <si>
    <t>empleado</t>
  </si>
  <si>
    <t>empresa</t>
  </si>
  <si>
    <t>EMPLEADO</t>
  </si>
  <si>
    <t>Nomina</t>
  </si>
  <si>
    <t>FACTURAR</t>
  </si>
  <si>
    <t>------------</t>
  </si>
  <si>
    <t>--------------------</t>
  </si>
  <si>
    <t>--------------------------</t>
  </si>
  <si>
    <t>-------------</t>
  </si>
  <si>
    <t>-----------</t>
  </si>
  <si>
    <t>-----</t>
  </si>
  <si>
    <t>ADM    ADMIN</t>
  </si>
  <si>
    <t>ISTRATIVO</t>
  </si>
  <si>
    <t>RH23</t>
  </si>
  <si>
    <t>RUELAS HERNANDEZ CEC</t>
  </si>
  <si>
    <t>AUXILIAR DE PROCESOS</t>
  </si>
  <si>
    <t>SL29</t>
  </si>
  <si>
    <t>SERRANO LONA MARIA D</t>
  </si>
  <si>
    <t>AUX CONTABLE</t>
  </si>
  <si>
    <t>VC22</t>
  </si>
  <si>
    <t>VARGAS COSME SUSANA</t>
  </si>
  <si>
    <t>AUX. CONTABLE</t>
  </si>
  <si>
    <t>JIMENEZ SUAREZ LUDIV</t>
  </si>
  <si>
    <t>AUXILIAR CONTABLE</t>
  </si>
  <si>
    <t>MUñOZ MACIAS MARCO A</t>
  </si>
  <si>
    <t>TRASLADISTA</t>
  </si>
  <si>
    <t>PATIÑO MUÑOZ ANA LAU</t>
  </si>
  <si>
    <t>F&amp;I</t>
  </si>
  <si>
    <t>AC03</t>
  </si>
  <si>
    <t>DEL ALTO CASTELLANOS</t>
  </si>
  <si>
    <t>INTENDENCIA</t>
  </si>
  <si>
    <t>AC19</t>
  </si>
  <si>
    <t>ARIAS CORTES RICARDO</t>
  </si>
  <si>
    <t>ENCARGADO DE SISTEMA</t>
  </si>
  <si>
    <t>AJ28</t>
  </si>
  <si>
    <t>AVENDAñO JAUREGUI MA</t>
  </si>
  <si>
    <t>VIGILANTE</t>
  </si>
  <si>
    <t>BC09</t>
  </si>
  <si>
    <t>BALTAZAR CRUZ DESIRE</t>
  </si>
  <si>
    <t>CAJERA</t>
  </si>
  <si>
    <t>BS07</t>
  </si>
  <si>
    <t>BALBUENA SALAZAR PAT</t>
  </si>
  <si>
    <t>AUX ADMINISTRATIVO</t>
  </si>
  <si>
    <t>CR21</t>
  </si>
  <si>
    <t>CAMACHO RIVERA MARTH</t>
  </si>
  <si>
    <t>CS27</t>
  </si>
  <si>
    <t>CAMPOS SANCEN LUIS F</t>
  </si>
  <si>
    <t>GA21</t>
  </si>
  <si>
    <t>GUERRA AGUILAR ALEJA</t>
  </si>
  <si>
    <t>GM14</t>
  </si>
  <si>
    <t>GAYTAN MARTINEZ RAUL</t>
  </si>
  <si>
    <t>VIGILANTE MATUTINO</t>
  </si>
  <si>
    <t>GM21</t>
  </si>
  <si>
    <t>GUARDIAN MARTINEZ MA</t>
  </si>
  <si>
    <t>AUX. ADMINISTRATIVO</t>
  </si>
  <si>
    <t>ME05</t>
  </si>
  <si>
    <t>MANDUJANO ESTRADA IL</t>
  </si>
  <si>
    <t>GREETER</t>
  </si>
  <si>
    <t>MN09</t>
  </si>
  <si>
    <t>MORALES NAIF DIANA</t>
  </si>
  <si>
    <t>RECEPCIONISTA</t>
  </si>
  <si>
    <t>MP11</t>
  </si>
  <si>
    <t>MEDINA PUGA SANDRA</t>
  </si>
  <si>
    <t>CAJERA AUXILIAR</t>
  </si>
  <si>
    <t>NA28</t>
  </si>
  <si>
    <t>NAVA AMBRIZ THANIA</t>
  </si>
  <si>
    <t>AUXILIAR ADMINISTRAT</t>
  </si>
  <si>
    <t>PH18</t>
  </si>
  <si>
    <t>PIÑA HERNANDEZ CARLO</t>
  </si>
  <si>
    <t>ASISTENTE DE DIRECCI</t>
  </si>
  <si>
    <t>SE03</t>
  </si>
  <si>
    <t>SANCHEZ ESCAMILLA RO</t>
  </si>
  <si>
    <t>GARANTIAS</t>
  </si>
  <si>
    <t>SM06</t>
  </si>
  <si>
    <t>SALCEDO MORENO JANIT</t>
  </si>
  <si>
    <t>ATENCION A CLIENTES</t>
  </si>
  <si>
    <t>YV27</t>
  </si>
  <si>
    <t>YERENA VAZQUEZ ALEJA</t>
  </si>
  <si>
    <t>LAVADOR</t>
  </si>
  <si>
    <t>Totales para</t>
  </si>
  <si>
    <t>ADM</t>
  </si>
  <si>
    <t>COR    CORPO</t>
  </si>
  <si>
    <t>RATIVO</t>
  </si>
  <si>
    <t>SA03</t>
  </si>
  <si>
    <t>SANTANA ANAYA GILDAR</t>
  </si>
  <si>
    <t>GERENTE DE SISTEMAS</t>
  </si>
  <si>
    <t>COR</t>
  </si>
  <si>
    <t>REF    REFAC</t>
  </si>
  <si>
    <t>CIONES</t>
  </si>
  <si>
    <t>SANCHEZ VEANA JAVIER</t>
  </si>
  <si>
    <t>GERENTE DE REFACCION</t>
  </si>
  <si>
    <t>RL10</t>
  </si>
  <si>
    <t>RUIZ LAGUNA ANABEL</t>
  </si>
  <si>
    <t>AUXILIAR DE REFACCIO</t>
  </si>
  <si>
    <t>REF</t>
  </si>
  <si>
    <t>SADM   ADMIN</t>
  </si>
  <si>
    <t>ISTRATIVO DE SERVICI</t>
  </si>
  <si>
    <t>O</t>
  </si>
  <si>
    <t>PEREZ SAAVEDRA JULIO</t>
  </si>
  <si>
    <t>GERENTE DE SERVICIO</t>
  </si>
  <si>
    <t>TIERRABLANCA SANCHEZ</t>
  </si>
  <si>
    <t>TECNICO</t>
  </si>
  <si>
    <t>MV23</t>
  </si>
  <si>
    <t>MEJIA VILLEGAS NALLE</t>
  </si>
  <si>
    <t>CITAS</t>
  </si>
  <si>
    <t>SADM</t>
  </si>
  <si>
    <t>SER    SERVI</t>
  </si>
  <si>
    <t>CIO</t>
  </si>
  <si>
    <t>NAVARRETE RODRIGUEZ</t>
  </si>
  <si>
    <t>LAVADOR SER Y SN</t>
  </si>
  <si>
    <t>AT09</t>
  </si>
  <si>
    <t>AGUILLON TORRES JONA</t>
  </si>
  <si>
    <t>CG02</t>
  </si>
  <si>
    <t>CASTILLO GALINDO MAR</t>
  </si>
  <si>
    <t>HP29</t>
  </si>
  <si>
    <t>HERNANDEZ PEREZ JOSE</t>
  </si>
  <si>
    <t>JR02</t>
  </si>
  <si>
    <t>JIMENEZ REVILLA VELE</t>
  </si>
  <si>
    <t>MG17</t>
  </si>
  <si>
    <t>MUñIZ RODRIGUEZ JESU</t>
  </si>
  <si>
    <t>MH02</t>
  </si>
  <si>
    <t>MARTINEZ HERRERA CRI</t>
  </si>
  <si>
    <t>MM25</t>
  </si>
  <si>
    <t>MEZA MUÑIZ JOSE ANGE</t>
  </si>
  <si>
    <t>LAVADOR PREVIADOR</t>
  </si>
  <si>
    <t>NO05</t>
  </si>
  <si>
    <t>NIEVES OSORNIO SILVE</t>
  </si>
  <si>
    <t>ESTETICAS</t>
  </si>
  <si>
    <t>PG30</t>
  </si>
  <si>
    <t>PATIñO GONZALEZ RICA</t>
  </si>
  <si>
    <t>RZ01</t>
  </si>
  <si>
    <t>RAMIREZ ZACARIAS JOR</t>
  </si>
  <si>
    <t>TECNICO MAESTRO EN D</t>
  </si>
  <si>
    <t>SM00</t>
  </si>
  <si>
    <t>SALOMON MUñOZ MARTIN</t>
  </si>
  <si>
    <t>SV030</t>
  </si>
  <si>
    <t>SAMBRANO VILLARREAL</t>
  </si>
  <si>
    <t>LAVADOR NUEVOS</t>
  </si>
  <si>
    <t>TP12</t>
  </si>
  <si>
    <t>TOLEDO PEREZ JOSE FR</t>
  </si>
  <si>
    <t>TR24</t>
  </si>
  <si>
    <t>TREJO RODRIGUEZ LUIS</t>
  </si>
  <si>
    <t>LAVADOR/PREVIADOR</t>
  </si>
  <si>
    <t>SER</t>
  </si>
  <si>
    <t>VADM   ADMIN</t>
  </si>
  <si>
    <t>ISTRATIVO DE VENTAS</t>
  </si>
  <si>
    <t>INTERCAMBIOS</t>
  </si>
  <si>
    <t>RODRIGUEZ NUñEZ JOSE</t>
  </si>
  <si>
    <t>PREVIADOR</t>
  </si>
  <si>
    <t>RC27</t>
  </si>
  <si>
    <t>RODRIGUEZ CRUZ FERNA</t>
  </si>
  <si>
    <t>TM19</t>
  </si>
  <si>
    <t>TOLEDO MORENO ELIZAB</t>
  </si>
  <si>
    <t>SEGUROS</t>
  </si>
  <si>
    <t>VF00</t>
  </si>
  <si>
    <t>VEGA FERNANDEZ AMALI</t>
  </si>
  <si>
    <t>VADM</t>
  </si>
  <si>
    <t>VTAS   VENTA</t>
  </si>
  <si>
    <t>S</t>
  </si>
  <si>
    <t>BE22</t>
  </si>
  <si>
    <t>BLANCAS ESTEVEZ JAVI</t>
  </si>
  <si>
    <t>ASESOR DE VENTAS</t>
  </si>
  <si>
    <t>CM12</t>
  </si>
  <si>
    <t>CARRANCO MANCERA VIR</t>
  </si>
  <si>
    <t>HE04</t>
  </si>
  <si>
    <t>HERNANDEZ ESPINOZA V</t>
  </si>
  <si>
    <t>GERENTE GENERAL</t>
  </si>
  <si>
    <t>LA02</t>
  </si>
  <si>
    <t>LOYOLA ACOSTA CARLOS</t>
  </si>
  <si>
    <t>MENSAJERO</t>
  </si>
  <si>
    <t>PM15</t>
  </si>
  <si>
    <t>PEREZ MORON ISAAC OM</t>
  </si>
  <si>
    <t>COACH DE VENTAS</t>
  </si>
  <si>
    <t>VTAS</t>
  </si>
  <si>
    <t>Gran Total d</t>
  </si>
  <si>
    <t>el Reporte</t>
  </si>
  <si>
    <t>MPORTANTES ---------</t>
  </si>
  <si>
    <t>---------</t>
  </si>
  <si>
    <t>1. Percepci</t>
  </si>
  <si>
    <t>ones = Sueldo base +</t>
  </si>
  <si>
    <t>Comisiones + Prestaciones</t>
  </si>
  <si>
    <t>2. TOTAL PE</t>
  </si>
  <si>
    <t>RCEPCIONES = Percepc</t>
  </si>
  <si>
    <t>iones + Subsidio</t>
  </si>
  <si>
    <t>3. TOTAL DE</t>
  </si>
  <si>
    <t>DEDUCCIONES = Descu</t>
  </si>
  <si>
    <t>ento falta + Descuentos ge</t>
  </si>
  <si>
    <t>nerales + De</t>
  </si>
  <si>
    <t>scuentos esp</t>
  </si>
  <si>
    <t>eciales + In</t>
  </si>
  <si>
    <t>fonavit</t>
  </si>
  <si>
    <t>4. TOTAL NO</t>
  </si>
  <si>
    <t>MINA = TOTAL PERCEPC</t>
  </si>
  <si>
    <t>IONES - TOTAL DE DEDUCCION</t>
  </si>
  <si>
    <t>ES</t>
  </si>
  <si>
    <t>5. NETO EMP</t>
  </si>
  <si>
    <t>LEADO = TOTAL NOMINA</t>
  </si>
  <si>
    <t>6. NETO FAC</t>
  </si>
  <si>
    <t>TURA = NETO EMPLEADO</t>
  </si>
  <si>
    <t>EMPRESA + O</t>
  </si>
  <si>
    <t>UTSOURCING E</t>
  </si>
  <si>
    <t>MPLEADO + Im</t>
  </si>
  <si>
    <t>puesto Nomina</t>
  </si>
  <si>
    <t>on Empresa</t>
  </si>
  <si>
    <t>7. EL RENGL</t>
  </si>
  <si>
    <t>ON DE ANTICIPOS ES M</t>
  </si>
  <si>
    <t>ERAMENTE INFORMATIVO</t>
  </si>
  <si>
    <t>Q10-01/2016</t>
  </si>
  <si>
    <t>02/16 16:34                                                                                                              ALECSA CELAYA S. DE R.L. DE C.V.</t>
  </si>
  <si>
    <t>T</t>
  </si>
  <si>
    <t>OTAL</t>
  </si>
  <si>
    <t>DEDU</t>
  </si>
  <si>
    <t>CCIONES</t>
  </si>
  <si>
    <t>---------------------</t>
  </si>
  <si>
    <t>ADM    ADMI</t>
  </si>
  <si>
    <t>NISTRATIVO</t>
  </si>
  <si>
    <t>,303.19</t>
  </si>
  <si>
    <t>,181.28</t>
  </si>
  <si>
    <t>,551.80</t>
  </si>
  <si>
    <t>HA11</t>
  </si>
  <si>
    <t>HERRERA ALMARAZ BLAN</t>
  </si>
  <si>
    <t>NM17</t>
  </si>
  <si>
    <t>NAVARRO MACIAS JENNI</t>
  </si>
  <si>
    <t>,200.00</t>
  </si>
  <si>
    <t>,014.46</t>
  </si>
  <si>
    <t>Totales par</t>
  </si>
  <si>
    <t>a ADM</t>
  </si>
  <si>
    <t>,577.46</t>
  </si>
  <si>
    <t>COR    CORP</t>
  </si>
  <si>
    <t>ORATIVO</t>
  </si>
  <si>
    <t>a COR</t>
  </si>
  <si>
    <t>REF    REFA</t>
  </si>
  <si>
    <t>a REF</t>
  </si>
  <si>
    <t>SADM   ADMI</t>
  </si>
  <si>
    <t>NISTRATIVO DE SERVICI</t>
  </si>
  <si>
    <t>a SADM</t>
  </si>
  <si>
    <t>SER    SERV</t>
  </si>
  <si>
    <t>ICIO</t>
  </si>
  <si>
    <t>,280.09</t>
  </si>
  <si>
    <t>a SER</t>
  </si>
  <si>
    <t>,911.57</t>
  </si>
  <si>
    <t>VADM   ADMI</t>
  </si>
  <si>
    <t>NISTRATIVO DE VENTAS</t>
  </si>
  <si>
    <t>a VADM</t>
  </si>
  <si>
    <t>VTAS   VENT</t>
  </si>
  <si>
    <t>AS</t>
  </si>
  <si>
    <t>a VTAS</t>
  </si>
  <si>
    <t>Gran Total</t>
  </si>
  <si>
    <t>del Reporte</t>
  </si>
  <si>
    <t>,140.02</t>
  </si>
  <si>
    <t>IMPORTANTES ---------</t>
  </si>
  <si>
    <t>1. Percepc</t>
  </si>
  <si>
    <t>iones = Sueldo base +</t>
  </si>
  <si>
    <t>2. TOTAL P</t>
  </si>
  <si>
    <t>ERCEPCIONES = Percepc</t>
  </si>
  <si>
    <t>3. TOTAL D</t>
  </si>
  <si>
    <t>E DEDUCCIONES = Descu</t>
  </si>
  <si>
    <t>4. TOTAL N</t>
  </si>
  <si>
    <t>OMINA = TOTAL PERCEPC</t>
  </si>
  <si>
    <t>5. NETO EM</t>
  </si>
  <si>
    <t>PLEADO = TOTAL NOMINA</t>
  </si>
  <si>
    <t>6. NETO FA</t>
  </si>
  <si>
    <t>CTURA = NETO EMPLEADO</t>
  </si>
  <si>
    <t>7. EL RENG</t>
  </si>
  <si>
    <t>LON DE ANTICIPOS ES M</t>
  </si>
  <si>
    <t>S0-01/2016</t>
  </si>
  <si>
    <t>02/16 18:13                                                                                                              ALECSA CELAYA S. DE R.L. DE C.V.</t>
  </si>
  <si>
    <t>BJ00</t>
  </si>
  <si>
    <t>BECERRA JIMENEZ ALEJ</t>
  </si>
  <si>
    <t>JARDINERO</t>
  </si>
  <si>
    <t>GUZMAN SPILLER SERGI</t>
  </si>
  <si>
    <t>ASESOR DE SERVICIO</t>
  </si>
  <si>
    <t>CC08</t>
  </si>
  <si>
    <t>CAZARES CHAIRES ERIK</t>
  </si>
  <si>
    <t>LC03</t>
  </si>
  <si>
    <t>LEON CABELLO LUIS AL</t>
  </si>
  <si>
    <t>SN     SEMIN</t>
  </si>
  <si>
    <t>UEVOS</t>
  </si>
  <si>
    <t>TE10</t>
  </si>
  <si>
    <t>TIERRAFRIA ESCARAMUZ</t>
  </si>
  <si>
    <t>SN</t>
  </si>
  <si>
    <t>RRJ30</t>
  </si>
  <si>
    <t>RAMIREZ REYNOSO JUAN</t>
  </si>
  <si>
    <t>RS16</t>
  </si>
  <si>
    <t>RAMIREZ SOLORZANO ER</t>
  </si>
  <si>
    <t>SA30</t>
  </si>
  <si>
    <t>SANDOVAL ARREDONDO H</t>
  </si>
  <si>
    <t>CASAS VILLANUEVA MAR</t>
  </si>
  <si>
    <t>GALLEGOS RIOS OCTAVI</t>
  </si>
  <si>
    <t>AA30</t>
  </si>
  <si>
    <t>ARELLANO ALVAREZ JAV</t>
  </si>
  <si>
    <t>AQ28</t>
  </si>
  <si>
    <t>ALFARO QUEZADA PABLO</t>
  </si>
  <si>
    <t>AR02</t>
  </si>
  <si>
    <t>ANDRADE RODRIGUEZ MI</t>
  </si>
  <si>
    <t>CG22</t>
  </si>
  <si>
    <t>CAMARENA GAMEZ GUILL</t>
  </si>
  <si>
    <t>CM04</t>
  </si>
  <si>
    <t>CARDENAS MARTINEZ MO</t>
  </si>
  <si>
    <t>CR06</t>
  </si>
  <si>
    <t>CASTRO ROMERO LIZBET</t>
  </si>
  <si>
    <t>GA03</t>
  </si>
  <si>
    <t>GUILLEN AYALA JUAN C</t>
  </si>
  <si>
    <t>GD09</t>
  </si>
  <si>
    <t>GONZALEZ DUARTE DAVI</t>
  </si>
  <si>
    <t>GG14</t>
  </si>
  <si>
    <t>GONZALEZ GARCIA LUIS</t>
  </si>
  <si>
    <t>HP01</t>
  </si>
  <si>
    <t>HERRERA PARRA LUIS E</t>
  </si>
  <si>
    <t>HQ10</t>
  </si>
  <si>
    <t>HERNANDEZ QUINTERO M</t>
  </si>
  <si>
    <t>LL07</t>
  </si>
  <si>
    <t>LOPEZ LOPEZ JOSE MAR</t>
  </si>
  <si>
    <t>MH04</t>
  </si>
  <si>
    <t>MENDOZA HURTADO ARMA</t>
  </si>
  <si>
    <t>RL14</t>
  </si>
  <si>
    <t>RAMIREZ LATOUR VICTO</t>
  </si>
  <si>
    <t>RMR26</t>
  </si>
  <si>
    <t>RAMIREZ MONDRAGON RI</t>
  </si>
  <si>
    <t>VV28</t>
  </si>
  <si>
    <t>VAZQUEZ VILLALOBOS M</t>
  </si>
  <si>
    <t>ZM30</t>
  </si>
  <si>
    <t>ZARATE MARTINEZ RICA</t>
  </si>
  <si>
    <t>S10-01/2016</t>
  </si>
  <si>
    <t>02/16 18:15                                                                                                              ALECSA CELAYA S. DE R.L. DE C.V.</t>
  </si>
  <si>
    <t>AM11</t>
  </si>
  <si>
    <t>ALARCON MICHEL SAMUE</t>
  </si>
  <si>
    <t>VENTAS POR INTERNET</t>
  </si>
  <si>
    <t>scuentos espe</t>
  </si>
  <si>
    <t>ciales + Inf</t>
  </si>
  <si>
    <t>onavit</t>
  </si>
  <si>
    <t>UTSOURCING EM</t>
  </si>
  <si>
    <t>PLEADO + Imp</t>
  </si>
  <si>
    <t>uesto Nomina</t>
  </si>
  <si>
    <t>S20-01/2016</t>
  </si>
  <si>
    <t>02/16 18:17                                                                                                              ALECSA CELAYA S. DE R.L. DE C.V.</t>
  </si>
  <si>
    <t>GT22</t>
  </si>
  <si>
    <t>GOMEZ TORRES ROSAURA</t>
  </si>
  <si>
    <t>S30-01/2016</t>
  </si>
  <si>
    <t>PD-468</t>
  </si>
  <si>
    <t>CH-17037</t>
  </si>
  <si>
    <t>PD-994</t>
  </si>
  <si>
    <t>CH-17066</t>
  </si>
  <si>
    <t>PD-1080</t>
  </si>
  <si>
    <t>CH-17077</t>
  </si>
  <si>
    <t>PD-1669</t>
  </si>
  <si>
    <t>CH-17098</t>
  </si>
  <si>
    <t>PD-2515</t>
  </si>
  <si>
    <t>CH-17136</t>
  </si>
  <si>
    <t>complemento</t>
  </si>
  <si>
    <t>PD-2657</t>
  </si>
  <si>
    <t>CH-1738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</si>
</sst>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22" fontId="0" fillId="0" borderId="0" xfId="0" applyNumberFormat="1"/>
    <xf numFmtId="4" fontId="0" fillId="0" borderId="0" xfId="0" applyNumberFormat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0"/>
  <sheetViews>
    <sheetView topLeftCell="A4" workbookViewId="0">
      <selection activeCell="AA49" sqref="AA49"/>
    </sheetView>
  </sheetViews>
  <sheetFormatPr baseColWidth="10" defaultRowHeight="15" x14ac:dyDescent="0.25"/>
  <cols>
    <col min="1" max="1" width="14.140625" bestFit="1" customWidth="1"/>
    <col min="2" max="2" width="25" bestFit="1" customWidth="1"/>
    <col min="3" max="3" width="23.28515625" bestFit="1" customWidth="1"/>
    <col min="5" max="26" width="0" hidden="1" customWidth="1"/>
    <col min="27" max="27" width="11.42578125" style="4"/>
  </cols>
  <sheetData>
    <row r="1" spans="1:27" x14ac:dyDescent="0.25">
      <c r="A1" t="s">
        <v>0</v>
      </c>
      <c r="Z1" t="s">
        <v>1</v>
      </c>
      <c r="AA1" s="4" t="s">
        <v>2</v>
      </c>
    </row>
    <row r="2" spans="1:27" x14ac:dyDescent="0.25">
      <c r="AA2" s="4" t="s">
        <v>3</v>
      </c>
    </row>
    <row r="4" spans="1:27" x14ac:dyDescent="0.25">
      <c r="G4" t="s">
        <v>4</v>
      </c>
      <c r="H4" t="s">
        <v>5</v>
      </c>
      <c r="I4" t="s">
        <v>6</v>
      </c>
      <c r="J4" t="s">
        <v>7</v>
      </c>
    </row>
    <row r="5" spans="1:27" x14ac:dyDescent="0.25">
      <c r="H5" s="1">
        <v>36892</v>
      </c>
      <c r="I5" s="2">
        <v>42384.25</v>
      </c>
    </row>
    <row r="7" spans="1:27" x14ac:dyDescent="0.25">
      <c r="D7" t="s">
        <v>8</v>
      </c>
      <c r="H7" t="s">
        <v>9</v>
      </c>
      <c r="M7" t="s">
        <v>10</v>
      </c>
      <c r="O7" t="s">
        <v>11</v>
      </c>
      <c r="P7" t="s">
        <v>12</v>
      </c>
      <c r="Q7" t="s">
        <v>12</v>
      </c>
      <c r="S7" t="s">
        <v>13</v>
      </c>
      <c r="T7" t="s">
        <v>10</v>
      </c>
      <c r="U7" t="s">
        <v>10</v>
      </c>
      <c r="V7" t="e">
        <f>-   OUTSOU</f>
        <v>#NAME?</v>
      </c>
      <c r="W7" t="s">
        <v>14</v>
      </c>
      <c r="X7" t="s">
        <v>15</v>
      </c>
      <c r="Y7" t="s">
        <v>16</v>
      </c>
      <c r="Z7" t="s">
        <v>17</v>
      </c>
      <c r="AA7" s="4" t="s">
        <v>18</v>
      </c>
    </row>
    <row r="8" spans="1:27" x14ac:dyDescent="0.25">
      <c r="A8" t="s">
        <v>19</v>
      </c>
      <c r="B8" t="s">
        <v>20</v>
      </c>
      <c r="C8" t="s">
        <v>21</v>
      </c>
      <c r="D8" t="s">
        <v>22</v>
      </c>
      <c r="E8" t="s">
        <v>23</v>
      </c>
      <c r="F8" t="s">
        <v>24</v>
      </c>
      <c r="G8" t="s">
        <v>25</v>
      </c>
      <c r="H8" t="s">
        <v>26</v>
      </c>
      <c r="I8" t="s">
        <v>27</v>
      </c>
      <c r="J8" t="s">
        <v>28</v>
      </c>
      <c r="K8" t="s">
        <v>29</v>
      </c>
      <c r="L8" t="s">
        <v>30</v>
      </c>
      <c r="M8" t="s">
        <v>31</v>
      </c>
      <c r="N8" t="s">
        <v>32</v>
      </c>
      <c r="O8" t="s">
        <v>33</v>
      </c>
      <c r="P8" t="s">
        <v>34</v>
      </c>
      <c r="Q8" t="s">
        <v>35</v>
      </c>
      <c r="R8" t="s">
        <v>36</v>
      </c>
      <c r="S8" t="s">
        <v>37</v>
      </c>
      <c r="T8" t="s">
        <v>38</v>
      </c>
      <c r="U8" t="s">
        <v>39</v>
      </c>
      <c r="V8" t="s">
        <v>40</v>
      </c>
      <c r="W8" t="s">
        <v>41</v>
      </c>
      <c r="X8" t="s">
        <v>42</v>
      </c>
      <c r="Y8" t="s">
        <v>43</v>
      </c>
      <c r="Z8" t="s">
        <v>41</v>
      </c>
      <c r="AA8" s="4" t="s">
        <v>44</v>
      </c>
    </row>
    <row r="9" spans="1:27" x14ac:dyDescent="0.25">
      <c r="A9" t="s">
        <v>45</v>
      </c>
      <c r="B9" t="s">
        <v>46</v>
      </c>
      <c r="C9" t="s">
        <v>47</v>
      </c>
      <c r="D9" t="s">
        <v>45</v>
      </c>
      <c r="E9" t="s">
        <v>45</v>
      </c>
      <c r="F9" t="s">
        <v>45</v>
      </c>
      <c r="G9" t="s">
        <v>48</v>
      </c>
      <c r="H9" t="s">
        <v>49</v>
      </c>
      <c r="I9" t="s">
        <v>45</v>
      </c>
      <c r="J9" t="s">
        <v>45</v>
      </c>
      <c r="K9" t="s">
        <v>48</v>
      </c>
      <c r="L9" t="s">
        <v>49</v>
      </c>
      <c r="M9" t="s">
        <v>45</v>
      </c>
      <c r="N9" t="s">
        <v>45</v>
      </c>
      <c r="O9" t="s">
        <v>45</v>
      </c>
      <c r="P9" t="s">
        <v>45</v>
      </c>
      <c r="Q9" t="s">
        <v>45</v>
      </c>
      <c r="R9" t="s">
        <v>45</v>
      </c>
      <c r="S9" t="s">
        <v>45</v>
      </c>
      <c r="T9" t="s">
        <v>50</v>
      </c>
    </row>
    <row r="10" spans="1:27" x14ac:dyDescent="0.25">
      <c r="A10" t="s">
        <v>51</v>
      </c>
      <c r="B10" t="s">
        <v>52</v>
      </c>
    </row>
    <row r="11" spans="1:27" hidden="1" x14ac:dyDescent="0.25">
      <c r="A11" t="s">
        <v>53</v>
      </c>
      <c r="B11" t="s">
        <v>54</v>
      </c>
      <c r="C11" t="s">
        <v>55</v>
      </c>
      <c r="D11" s="3">
        <v>1095.5999999999999</v>
      </c>
      <c r="E11">
        <v>141.63999999999999</v>
      </c>
      <c r="F11">
        <v>0</v>
      </c>
      <c r="G11">
        <v>0</v>
      </c>
      <c r="H11" s="3">
        <v>2500</v>
      </c>
      <c r="I11" s="3">
        <v>3500</v>
      </c>
      <c r="J11">
        <v>0</v>
      </c>
      <c r="K11" s="3">
        <v>6000</v>
      </c>
      <c r="L11">
        <v>0</v>
      </c>
      <c r="M11" s="3">
        <v>6000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 s="3">
        <v>6000</v>
      </c>
      <c r="V11">
        <v>600</v>
      </c>
      <c r="W11">
        <v>0</v>
      </c>
      <c r="X11" s="3">
        <v>5400</v>
      </c>
      <c r="Y11">
        <v>24.74</v>
      </c>
      <c r="Z11">
        <v>0</v>
      </c>
      <c r="AA11" s="4">
        <v>6024.74</v>
      </c>
    </row>
    <row r="12" spans="1:27" hidden="1" x14ac:dyDescent="0.25">
      <c r="A12" t="s">
        <v>56</v>
      </c>
      <c r="B12" t="s">
        <v>57</v>
      </c>
      <c r="C12" t="s">
        <v>58</v>
      </c>
      <c r="D12" s="3">
        <v>1095.5999999999999</v>
      </c>
      <c r="E12">
        <v>141.63999999999999</v>
      </c>
      <c r="F12">
        <v>0</v>
      </c>
      <c r="G12">
        <v>0</v>
      </c>
      <c r="H12" s="3">
        <v>6500</v>
      </c>
      <c r="I12" s="3">
        <v>1500</v>
      </c>
      <c r="J12">
        <v>0</v>
      </c>
      <c r="K12" s="3">
        <v>8000</v>
      </c>
      <c r="L12">
        <v>0</v>
      </c>
      <c r="M12" s="3">
        <v>8000</v>
      </c>
      <c r="N12">
        <v>0</v>
      </c>
      <c r="O12">
        <v>0</v>
      </c>
      <c r="P12">
        <v>45.13</v>
      </c>
      <c r="Q12">
        <v>0</v>
      </c>
      <c r="R12">
        <v>0</v>
      </c>
      <c r="S12">
        <v>0</v>
      </c>
      <c r="T12">
        <v>45.13</v>
      </c>
      <c r="U12" s="3">
        <v>7954.87</v>
      </c>
      <c r="V12">
        <v>795.49</v>
      </c>
      <c r="W12">
        <v>0</v>
      </c>
      <c r="X12" s="3">
        <v>7159.38</v>
      </c>
      <c r="Y12">
        <v>24.74</v>
      </c>
      <c r="Z12">
        <v>0</v>
      </c>
      <c r="AA12" s="4">
        <v>7979.61</v>
      </c>
    </row>
    <row r="13" spans="1:27" hidden="1" x14ac:dyDescent="0.25">
      <c r="A13" t="s">
        <v>59</v>
      </c>
      <c r="B13" t="s">
        <v>60</v>
      </c>
      <c r="C13" t="s">
        <v>61</v>
      </c>
      <c r="D13" s="3">
        <v>1095.5999999999999</v>
      </c>
      <c r="E13">
        <v>141.63999999999999</v>
      </c>
      <c r="F13">
        <v>0</v>
      </c>
      <c r="G13">
        <v>0</v>
      </c>
      <c r="H13" s="3">
        <v>5000</v>
      </c>
      <c r="I13">
        <v>0</v>
      </c>
      <c r="J13">
        <v>0</v>
      </c>
      <c r="K13" s="3">
        <v>5000</v>
      </c>
      <c r="L13">
        <v>0</v>
      </c>
      <c r="M13" s="3">
        <v>5000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 s="3">
        <v>5000</v>
      </c>
      <c r="V13">
        <v>0</v>
      </c>
      <c r="W13">
        <v>500</v>
      </c>
      <c r="X13" s="3">
        <v>5000</v>
      </c>
      <c r="Y13">
        <v>24.74</v>
      </c>
      <c r="Z13">
        <v>0</v>
      </c>
      <c r="AA13" s="4">
        <v>5524.74</v>
      </c>
    </row>
    <row r="14" spans="1:27" hidden="1" x14ac:dyDescent="0.25">
      <c r="A14">
        <v>3</v>
      </c>
      <c r="B14" t="s">
        <v>62</v>
      </c>
      <c r="C14" t="s">
        <v>63</v>
      </c>
      <c r="D14" s="3">
        <v>1095.5999999999999</v>
      </c>
      <c r="E14">
        <v>141.63999999999999</v>
      </c>
      <c r="F14">
        <v>0</v>
      </c>
      <c r="G14">
        <v>0</v>
      </c>
      <c r="H14" s="3">
        <v>22200</v>
      </c>
      <c r="I14">
        <v>0</v>
      </c>
      <c r="J14">
        <v>0</v>
      </c>
      <c r="K14" s="3">
        <v>22200</v>
      </c>
      <c r="L14">
        <v>0</v>
      </c>
      <c r="M14" s="3">
        <v>22200</v>
      </c>
      <c r="N14">
        <v>0</v>
      </c>
      <c r="O14">
        <v>0</v>
      </c>
      <c r="P14" s="3">
        <v>3024.41</v>
      </c>
      <c r="Q14">
        <v>0</v>
      </c>
      <c r="R14">
        <v>323.91000000000003</v>
      </c>
      <c r="S14">
        <v>0</v>
      </c>
      <c r="T14" s="3">
        <v>3348.32</v>
      </c>
      <c r="U14" s="3">
        <v>18851.68</v>
      </c>
      <c r="V14" s="3">
        <v>1885.17</v>
      </c>
      <c r="W14">
        <v>0</v>
      </c>
      <c r="X14" s="3">
        <v>16966.509999999998</v>
      </c>
      <c r="Y14">
        <v>24.74</v>
      </c>
      <c r="Z14">
        <v>0</v>
      </c>
      <c r="AA14" s="4">
        <v>19200.330000000002</v>
      </c>
    </row>
    <row r="15" spans="1:27" hidden="1" x14ac:dyDescent="0.25">
      <c r="A15">
        <v>56</v>
      </c>
      <c r="B15" t="s">
        <v>64</v>
      </c>
      <c r="C15" t="s">
        <v>65</v>
      </c>
      <c r="D15" s="3">
        <v>1095.5999999999999</v>
      </c>
      <c r="E15">
        <v>141.63999999999999</v>
      </c>
      <c r="F15">
        <v>0</v>
      </c>
      <c r="G15">
        <v>0</v>
      </c>
      <c r="H15" s="3">
        <v>1750</v>
      </c>
      <c r="I15" s="3">
        <v>9072.52</v>
      </c>
      <c r="J15">
        <v>0</v>
      </c>
      <c r="K15" s="3">
        <v>10822.52</v>
      </c>
      <c r="L15">
        <v>0</v>
      </c>
      <c r="M15" s="3">
        <v>10822.52</v>
      </c>
      <c r="N15">
        <v>0</v>
      </c>
      <c r="O15">
        <v>0</v>
      </c>
      <c r="P15">
        <v>45.13</v>
      </c>
      <c r="Q15">
        <v>0</v>
      </c>
      <c r="R15">
        <v>0</v>
      </c>
      <c r="S15">
        <v>0</v>
      </c>
      <c r="T15">
        <v>45.13</v>
      </c>
      <c r="U15" s="3">
        <v>10777.39</v>
      </c>
      <c r="V15" s="3">
        <v>1077.74</v>
      </c>
      <c r="W15">
        <v>0</v>
      </c>
      <c r="X15" s="3">
        <v>9699.65</v>
      </c>
      <c r="Y15">
        <v>24.74</v>
      </c>
      <c r="Z15">
        <v>0</v>
      </c>
      <c r="AA15" s="4">
        <v>10802.13</v>
      </c>
    </row>
    <row r="16" spans="1:27" hidden="1" x14ac:dyDescent="0.25">
      <c r="A16" t="s">
        <v>68</v>
      </c>
      <c r="B16" t="s">
        <v>69</v>
      </c>
      <c r="C16" t="s">
        <v>70</v>
      </c>
      <c r="D16" s="3">
        <v>1095.5999999999999</v>
      </c>
      <c r="E16">
        <v>141.63999999999999</v>
      </c>
      <c r="F16">
        <v>0</v>
      </c>
      <c r="G16">
        <v>0</v>
      </c>
      <c r="H16" s="3">
        <v>1400</v>
      </c>
      <c r="I16" s="3">
        <v>1200</v>
      </c>
      <c r="J16">
        <v>0</v>
      </c>
      <c r="K16" s="3">
        <v>2600</v>
      </c>
      <c r="L16">
        <v>160.30000000000001</v>
      </c>
      <c r="M16" s="3">
        <v>2760.3</v>
      </c>
      <c r="N16">
        <v>0</v>
      </c>
      <c r="O16">
        <v>0</v>
      </c>
      <c r="P16">
        <v>45.13</v>
      </c>
      <c r="Q16">
        <v>0</v>
      </c>
      <c r="R16">
        <v>0</v>
      </c>
      <c r="S16">
        <v>0</v>
      </c>
      <c r="T16">
        <v>45.13</v>
      </c>
      <c r="U16" s="3">
        <v>2715.17</v>
      </c>
      <c r="V16">
        <v>0</v>
      </c>
      <c r="W16">
        <v>271.52</v>
      </c>
      <c r="X16" s="3">
        <v>2715.17</v>
      </c>
      <c r="Y16">
        <v>24.74</v>
      </c>
      <c r="Z16">
        <v>0</v>
      </c>
      <c r="AA16" s="4">
        <v>3011.43</v>
      </c>
    </row>
    <row r="17" spans="1:27" hidden="1" x14ac:dyDescent="0.25">
      <c r="A17" t="s">
        <v>71</v>
      </c>
      <c r="B17" t="s">
        <v>72</v>
      </c>
      <c r="C17" t="s">
        <v>73</v>
      </c>
      <c r="D17" s="3">
        <v>1095.5999999999999</v>
      </c>
      <c r="E17">
        <v>141.63999999999999</v>
      </c>
      <c r="F17">
        <v>0</v>
      </c>
      <c r="G17">
        <v>0</v>
      </c>
      <c r="H17" s="3">
        <v>3500</v>
      </c>
      <c r="I17" s="3">
        <v>6650</v>
      </c>
      <c r="J17">
        <v>0</v>
      </c>
      <c r="K17" s="3">
        <v>10150</v>
      </c>
      <c r="L17">
        <v>0</v>
      </c>
      <c r="M17" s="3">
        <v>10150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 s="3">
        <v>10150</v>
      </c>
      <c r="V17" s="3">
        <v>1015</v>
      </c>
      <c r="W17">
        <v>0</v>
      </c>
      <c r="X17" s="3">
        <v>9135</v>
      </c>
      <c r="Y17">
        <v>24.74</v>
      </c>
      <c r="Z17">
        <v>0</v>
      </c>
      <c r="AA17" s="4">
        <v>10174.74</v>
      </c>
    </row>
    <row r="18" spans="1:27" hidden="1" x14ac:dyDescent="0.25">
      <c r="A18" t="s">
        <v>74</v>
      </c>
      <c r="B18" t="s">
        <v>75</v>
      </c>
      <c r="C18" t="s">
        <v>76</v>
      </c>
      <c r="D18" s="3">
        <v>1095.5999999999999</v>
      </c>
      <c r="E18">
        <v>141.63999999999999</v>
      </c>
      <c r="F18">
        <v>0</v>
      </c>
      <c r="G18">
        <v>0</v>
      </c>
      <c r="H18" s="3">
        <v>1250</v>
      </c>
      <c r="I18" s="3">
        <v>2500</v>
      </c>
      <c r="J18">
        <v>0</v>
      </c>
      <c r="K18" s="3">
        <v>3750</v>
      </c>
      <c r="L18">
        <v>0</v>
      </c>
      <c r="M18" s="3">
        <v>3750</v>
      </c>
      <c r="N18">
        <v>0</v>
      </c>
      <c r="O18">
        <v>0</v>
      </c>
      <c r="P18">
        <v>45.13</v>
      </c>
      <c r="Q18">
        <v>0</v>
      </c>
      <c r="R18">
        <v>0</v>
      </c>
      <c r="S18">
        <v>0</v>
      </c>
      <c r="T18">
        <v>45.13</v>
      </c>
      <c r="U18" s="3">
        <v>3704.87</v>
      </c>
      <c r="V18">
        <v>0</v>
      </c>
      <c r="W18">
        <v>370.49</v>
      </c>
      <c r="X18" s="3">
        <v>3704.87</v>
      </c>
      <c r="Y18">
        <v>24.74</v>
      </c>
      <c r="Z18">
        <v>0</v>
      </c>
      <c r="AA18" s="4">
        <v>4100.1000000000004</v>
      </c>
    </row>
    <row r="19" spans="1:27" hidden="1" x14ac:dyDescent="0.25">
      <c r="A19" t="s">
        <v>77</v>
      </c>
      <c r="B19" t="s">
        <v>78</v>
      </c>
      <c r="C19" t="s">
        <v>79</v>
      </c>
      <c r="D19" s="3">
        <v>1095.5999999999999</v>
      </c>
      <c r="E19">
        <v>141.63999999999999</v>
      </c>
      <c r="F19">
        <v>0</v>
      </c>
      <c r="G19">
        <v>0</v>
      </c>
      <c r="H19" s="3">
        <v>2250</v>
      </c>
      <c r="I19" s="3">
        <v>2000</v>
      </c>
      <c r="J19">
        <v>0</v>
      </c>
      <c r="K19" s="3">
        <v>4250</v>
      </c>
      <c r="L19">
        <v>0</v>
      </c>
      <c r="M19" s="3">
        <v>4250</v>
      </c>
      <c r="N19">
        <v>0</v>
      </c>
      <c r="O19">
        <v>0</v>
      </c>
      <c r="P19">
        <v>0</v>
      </c>
      <c r="Q19">
        <v>0</v>
      </c>
      <c r="R19">
        <v>902.31</v>
      </c>
      <c r="S19">
        <v>0</v>
      </c>
      <c r="T19">
        <v>902.31</v>
      </c>
      <c r="U19" s="3">
        <v>3347.69</v>
      </c>
      <c r="V19">
        <v>0</v>
      </c>
      <c r="W19">
        <v>334.77</v>
      </c>
      <c r="X19" s="3">
        <v>3347.69</v>
      </c>
      <c r="Y19">
        <v>24.74</v>
      </c>
      <c r="Z19">
        <v>0</v>
      </c>
      <c r="AA19" s="4">
        <v>4609.51</v>
      </c>
    </row>
    <row r="20" spans="1:27" hidden="1" x14ac:dyDescent="0.25">
      <c r="A20" t="s">
        <v>80</v>
      </c>
      <c r="B20" t="s">
        <v>81</v>
      </c>
      <c r="C20" t="s">
        <v>82</v>
      </c>
      <c r="D20" s="3">
        <v>1095.5999999999999</v>
      </c>
      <c r="E20">
        <v>141.63999999999999</v>
      </c>
      <c r="F20">
        <v>0</v>
      </c>
      <c r="G20">
        <v>0</v>
      </c>
      <c r="H20" s="3">
        <v>3500</v>
      </c>
      <c r="I20" s="3">
        <v>14392.07</v>
      </c>
      <c r="J20">
        <v>0</v>
      </c>
      <c r="K20" s="3">
        <v>17892.07</v>
      </c>
      <c r="L20">
        <v>0</v>
      </c>
      <c r="M20" s="3">
        <v>17892.07</v>
      </c>
      <c r="N20">
        <v>0</v>
      </c>
      <c r="O20">
        <v>0</v>
      </c>
      <c r="P20">
        <v>45.13</v>
      </c>
      <c r="Q20">
        <v>0</v>
      </c>
      <c r="R20" s="3">
        <v>2181.2800000000002</v>
      </c>
      <c r="S20">
        <v>0</v>
      </c>
      <c r="T20" s="3">
        <v>2226.41</v>
      </c>
      <c r="U20" s="3">
        <v>15665.66</v>
      </c>
      <c r="V20" s="3">
        <v>1566.57</v>
      </c>
      <c r="W20">
        <v>0</v>
      </c>
      <c r="X20" s="3">
        <v>14099.09</v>
      </c>
      <c r="Y20">
        <v>24.74</v>
      </c>
      <c r="Z20">
        <v>0</v>
      </c>
      <c r="AA20" s="4">
        <v>17871.68</v>
      </c>
    </row>
    <row r="21" spans="1:27" hidden="1" x14ac:dyDescent="0.25">
      <c r="A21" t="s">
        <v>83</v>
      </c>
      <c r="B21" t="s">
        <v>84</v>
      </c>
      <c r="C21" t="s">
        <v>55</v>
      </c>
      <c r="D21" s="3">
        <v>1095.5999999999999</v>
      </c>
      <c r="E21">
        <v>141.63999999999999</v>
      </c>
      <c r="F21">
        <v>0</v>
      </c>
      <c r="G21">
        <v>0</v>
      </c>
      <c r="H21" s="3">
        <v>2500</v>
      </c>
      <c r="I21" s="3">
        <v>3000</v>
      </c>
      <c r="J21">
        <v>0</v>
      </c>
      <c r="K21" s="3">
        <v>5500</v>
      </c>
      <c r="L21">
        <v>0</v>
      </c>
      <c r="M21" s="3">
        <v>5500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 s="3">
        <v>5500</v>
      </c>
      <c r="V21">
        <v>550</v>
      </c>
      <c r="W21">
        <v>0</v>
      </c>
      <c r="X21" s="3">
        <v>4950</v>
      </c>
      <c r="Y21">
        <v>24.74</v>
      </c>
      <c r="Z21">
        <v>0</v>
      </c>
      <c r="AA21" s="4">
        <v>5524.74</v>
      </c>
    </row>
    <row r="22" spans="1:27" hidden="1" x14ac:dyDescent="0.25">
      <c r="A22" t="s">
        <v>85</v>
      </c>
      <c r="B22" t="s">
        <v>86</v>
      </c>
      <c r="C22" t="s">
        <v>58</v>
      </c>
      <c r="D22" s="3">
        <v>1095.5999999999999</v>
      </c>
      <c r="E22">
        <v>141.63999999999999</v>
      </c>
      <c r="F22">
        <v>0</v>
      </c>
      <c r="G22">
        <v>0</v>
      </c>
      <c r="H22" s="3">
        <v>6500</v>
      </c>
      <c r="I22">
        <v>0</v>
      </c>
      <c r="J22">
        <v>0</v>
      </c>
      <c r="K22" s="3">
        <v>6500</v>
      </c>
      <c r="L22">
        <v>0</v>
      </c>
      <c r="M22" s="3">
        <v>6500</v>
      </c>
      <c r="N22">
        <v>0</v>
      </c>
      <c r="O22">
        <v>0</v>
      </c>
      <c r="P22">
        <v>223.04</v>
      </c>
      <c r="Q22">
        <v>0</v>
      </c>
      <c r="R22">
        <v>0</v>
      </c>
      <c r="S22">
        <v>0</v>
      </c>
      <c r="T22">
        <v>223.04</v>
      </c>
      <c r="U22" s="3">
        <v>6276.96</v>
      </c>
      <c r="V22">
        <v>627.70000000000005</v>
      </c>
      <c r="W22">
        <v>0</v>
      </c>
      <c r="X22" s="3">
        <v>5649.26</v>
      </c>
      <c r="Y22">
        <v>24.74</v>
      </c>
      <c r="Z22">
        <v>0</v>
      </c>
      <c r="AA22" s="4">
        <v>6301.7</v>
      </c>
    </row>
    <row r="23" spans="1:27" hidden="1" x14ac:dyDescent="0.25">
      <c r="A23" t="s">
        <v>87</v>
      </c>
      <c r="B23" t="s">
        <v>88</v>
      </c>
      <c r="C23" t="s">
        <v>55</v>
      </c>
      <c r="D23" s="3">
        <v>1095.5999999999999</v>
      </c>
      <c r="E23">
        <v>141.63999999999999</v>
      </c>
      <c r="F23">
        <v>0</v>
      </c>
      <c r="G23">
        <v>0</v>
      </c>
      <c r="H23" s="3">
        <v>2500</v>
      </c>
      <c r="I23">
        <v>0</v>
      </c>
      <c r="J23">
        <v>11.67</v>
      </c>
      <c r="K23" s="3">
        <v>2511.67</v>
      </c>
      <c r="L23">
        <v>160.30000000000001</v>
      </c>
      <c r="M23" s="3">
        <v>2671.97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 s="3">
        <v>2671.97</v>
      </c>
      <c r="V23">
        <v>0</v>
      </c>
      <c r="W23">
        <v>266.61</v>
      </c>
      <c r="X23" s="3">
        <v>2671.97</v>
      </c>
      <c r="Y23">
        <v>24.74</v>
      </c>
      <c r="Z23">
        <v>0</v>
      </c>
      <c r="AA23" s="4">
        <v>2963.32</v>
      </c>
    </row>
    <row r="24" spans="1:27" hidden="1" x14ac:dyDescent="0.25">
      <c r="A24" t="s">
        <v>89</v>
      </c>
      <c r="B24" t="s">
        <v>90</v>
      </c>
      <c r="C24" t="s">
        <v>91</v>
      </c>
      <c r="D24" s="3">
        <v>1095.5999999999999</v>
      </c>
      <c r="E24">
        <v>141.63999999999999</v>
      </c>
      <c r="F24">
        <v>0</v>
      </c>
      <c r="G24">
        <v>0</v>
      </c>
      <c r="H24" s="3">
        <v>2500</v>
      </c>
      <c r="I24" s="3">
        <v>1000</v>
      </c>
      <c r="J24">
        <v>0</v>
      </c>
      <c r="K24" s="3">
        <v>3500</v>
      </c>
      <c r="L24">
        <v>125.1</v>
      </c>
      <c r="M24" s="3">
        <v>3625.1</v>
      </c>
      <c r="N24">
        <v>0</v>
      </c>
      <c r="O24">
        <v>0</v>
      </c>
      <c r="P24">
        <v>0</v>
      </c>
      <c r="Q24">
        <v>300</v>
      </c>
      <c r="R24" s="3">
        <v>1551.8</v>
      </c>
      <c r="S24">
        <v>0</v>
      </c>
      <c r="T24" s="3">
        <v>1851.8</v>
      </c>
      <c r="U24" s="3">
        <v>1773.3</v>
      </c>
      <c r="V24">
        <v>0</v>
      </c>
      <c r="W24">
        <v>177.33</v>
      </c>
      <c r="X24" s="3">
        <v>1773.3</v>
      </c>
      <c r="Y24">
        <v>24.74</v>
      </c>
      <c r="Z24">
        <v>0</v>
      </c>
      <c r="AA24" s="4">
        <v>3827.17</v>
      </c>
    </row>
    <row r="25" spans="1:27" hidden="1" x14ac:dyDescent="0.25">
      <c r="A25" t="s">
        <v>92</v>
      </c>
      <c r="B25" t="s">
        <v>93</v>
      </c>
      <c r="C25" t="s">
        <v>94</v>
      </c>
      <c r="D25" s="3">
        <v>1095.5999999999999</v>
      </c>
      <c r="E25">
        <v>141.63999999999999</v>
      </c>
      <c r="F25">
        <v>0</v>
      </c>
      <c r="G25">
        <v>0</v>
      </c>
      <c r="H25" s="3">
        <v>2750</v>
      </c>
      <c r="I25" s="3">
        <v>4965</v>
      </c>
      <c r="J25">
        <v>0</v>
      </c>
      <c r="K25" s="3">
        <v>7715</v>
      </c>
      <c r="L25">
        <v>0</v>
      </c>
      <c r="M25" s="3">
        <v>7715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 s="3">
        <v>7715</v>
      </c>
      <c r="V25">
        <v>771.5</v>
      </c>
      <c r="W25">
        <v>0</v>
      </c>
      <c r="X25" s="3">
        <v>6943.5</v>
      </c>
      <c r="Y25">
        <v>24.74</v>
      </c>
      <c r="Z25">
        <v>0</v>
      </c>
      <c r="AA25" s="4">
        <v>7739.74</v>
      </c>
    </row>
    <row r="26" spans="1:27" hidden="1" x14ac:dyDescent="0.25">
      <c r="A26" t="s">
        <v>95</v>
      </c>
      <c r="B26" t="s">
        <v>96</v>
      </c>
      <c r="C26" t="s">
        <v>97</v>
      </c>
      <c r="D26">
        <v>511.28</v>
      </c>
      <c r="E26">
        <v>179.13</v>
      </c>
      <c r="F26">
        <v>0</v>
      </c>
      <c r="G26">
        <v>0</v>
      </c>
      <c r="H26" s="3">
        <v>2000</v>
      </c>
      <c r="I26" s="3">
        <v>2000</v>
      </c>
      <c r="J26">
        <v>0</v>
      </c>
      <c r="K26" s="3">
        <v>4000</v>
      </c>
      <c r="L26">
        <v>0</v>
      </c>
      <c r="M26" s="3">
        <v>4000</v>
      </c>
      <c r="N26">
        <v>4</v>
      </c>
      <c r="O26">
        <v>533.33000000000004</v>
      </c>
      <c r="P26">
        <v>0</v>
      </c>
      <c r="Q26">
        <v>0</v>
      </c>
      <c r="R26">
        <v>0</v>
      </c>
      <c r="S26">
        <v>0</v>
      </c>
      <c r="T26">
        <v>533.33000000000004</v>
      </c>
      <c r="U26" s="3">
        <v>3466.67</v>
      </c>
      <c r="V26">
        <v>0</v>
      </c>
      <c r="W26">
        <v>346.67</v>
      </c>
      <c r="X26" s="3">
        <v>3466.67</v>
      </c>
      <c r="Y26">
        <v>13.81</v>
      </c>
      <c r="Z26">
        <v>0</v>
      </c>
      <c r="AA26" s="4">
        <v>3827.15</v>
      </c>
    </row>
    <row r="27" spans="1:27" hidden="1" x14ac:dyDescent="0.25">
      <c r="A27" t="s">
        <v>98</v>
      </c>
      <c r="B27" t="s">
        <v>99</v>
      </c>
      <c r="C27" t="s">
        <v>100</v>
      </c>
      <c r="D27" s="3">
        <v>1095.5999999999999</v>
      </c>
      <c r="E27">
        <v>141.63999999999999</v>
      </c>
      <c r="F27">
        <v>0</v>
      </c>
      <c r="G27">
        <v>0</v>
      </c>
      <c r="H27" s="3">
        <v>2000</v>
      </c>
      <c r="I27" s="3">
        <v>2000</v>
      </c>
      <c r="J27">
        <v>0</v>
      </c>
      <c r="K27" s="3">
        <v>4000</v>
      </c>
      <c r="L27">
        <v>0</v>
      </c>
      <c r="M27" s="3">
        <v>4000</v>
      </c>
      <c r="N27">
        <v>0</v>
      </c>
      <c r="O27">
        <v>0</v>
      </c>
      <c r="P27">
        <v>45.13</v>
      </c>
      <c r="Q27">
        <v>0</v>
      </c>
      <c r="R27">
        <v>313.89999999999998</v>
      </c>
      <c r="S27">
        <v>0</v>
      </c>
      <c r="T27">
        <v>359.03</v>
      </c>
      <c r="U27" s="3">
        <v>3640.97</v>
      </c>
      <c r="V27">
        <v>0</v>
      </c>
      <c r="W27">
        <v>364.1</v>
      </c>
      <c r="X27" s="3">
        <v>3640.97</v>
      </c>
      <c r="Y27">
        <v>24.74</v>
      </c>
      <c r="Z27">
        <v>0</v>
      </c>
      <c r="AA27" s="4">
        <v>4343.71</v>
      </c>
    </row>
    <row r="28" spans="1:27" hidden="1" x14ac:dyDescent="0.25">
      <c r="A28" t="s">
        <v>101</v>
      </c>
      <c r="B28" t="s">
        <v>102</v>
      </c>
      <c r="C28" t="s">
        <v>103</v>
      </c>
      <c r="D28" s="3">
        <v>1095.5999999999999</v>
      </c>
      <c r="E28">
        <v>141.63999999999999</v>
      </c>
      <c r="F28">
        <v>0</v>
      </c>
      <c r="G28">
        <v>0</v>
      </c>
      <c r="H28" s="3">
        <v>2250</v>
      </c>
      <c r="I28" s="3">
        <v>2000</v>
      </c>
      <c r="J28">
        <v>0</v>
      </c>
      <c r="K28" s="3">
        <v>4250</v>
      </c>
      <c r="L28">
        <v>0</v>
      </c>
      <c r="M28" s="3">
        <v>4250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 s="3">
        <v>4250</v>
      </c>
      <c r="V28">
        <v>0</v>
      </c>
      <c r="W28">
        <v>425</v>
      </c>
      <c r="X28" s="3">
        <v>4250</v>
      </c>
      <c r="Y28">
        <v>24.74</v>
      </c>
      <c r="Z28">
        <v>0</v>
      </c>
      <c r="AA28" s="4">
        <v>4699.74</v>
      </c>
    </row>
    <row r="29" spans="1:27" hidden="1" x14ac:dyDescent="0.25">
      <c r="A29" t="s">
        <v>104</v>
      </c>
      <c r="B29" t="s">
        <v>105</v>
      </c>
      <c r="C29" t="s">
        <v>106</v>
      </c>
      <c r="D29" s="3">
        <v>1095.5999999999999</v>
      </c>
      <c r="E29">
        <v>141.63999999999999</v>
      </c>
      <c r="F29">
        <v>0</v>
      </c>
      <c r="G29">
        <v>0</v>
      </c>
      <c r="H29" s="3">
        <v>2750</v>
      </c>
      <c r="I29" s="3">
        <v>2000</v>
      </c>
      <c r="J29">
        <v>0</v>
      </c>
      <c r="K29" s="3">
        <v>4750</v>
      </c>
      <c r="L29">
        <v>0</v>
      </c>
      <c r="M29" s="3">
        <v>4750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 s="3">
        <v>4750</v>
      </c>
      <c r="V29">
        <v>0</v>
      </c>
      <c r="W29">
        <v>475</v>
      </c>
      <c r="X29" s="3">
        <v>4750</v>
      </c>
      <c r="Y29">
        <v>24.74</v>
      </c>
      <c r="Z29">
        <v>0</v>
      </c>
      <c r="AA29" s="4">
        <v>5249.74</v>
      </c>
    </row>
    <row r="30" spans="1:27" hidden="1" x14ac:dyDescent="0.25">
      <c r="A30" t="s">
        <v>107</v>
      </c>
      <c r="B30" t="s">
        <v>108</v>
      </c>
      <c r="C30" t="s">
        <v>109</v>
      </c>
      <c r="D30" s="3">
        <v>1095.5999999999999</v>
      </c>
      <c r="E30">
        <v>141.63999999999999</v>
      </c>
      <c r="F30">
        <v>0</v>
      </c>
      <c r="G30">
        <v>0</v>
      </c>
      <c r="H30" s="3">
        <v>6000</v>
      </c>
      <c r="I30">
        <v>0</v>
      </c>
      <c r="J30">
        <v>0</v>
      </c>
      <c r="K30" s="3">
        <v>6000</v>
      </c>
      <c r="L30">
        <v>0</v>
      </c>
      <c r="M30" s="3">
        <v>6000</v>
      </c>
      <c r="N30">
        <v>0</v>
      </c>
      <c r="O30">
        <v>0</v>
      </c>
      <c r="P30">
        <v>0</v>
      </c>
      <c r="Q30">
        <v>0</v>
      </c>
      <c r="R30" s="3">
        <v>1014.46</v>
      </c>
      <c r="S30">
        <v>0</v>
      </c>
      <c r="T30" s="3">
        <v>1014.46</v>
      </c>
      <c r="U30" s="3">
        <v>4985.54</v>
      </c>
      <c r="V30">
        <v>0</v>
      </c>
      <c r="W30">
        <v>498.55</v>
      </c>
      <c r="X30" s="3">
        <v>4985.54</v>
      </c>
      <c r="Y30">
        <v>24.74</v>
      </c>
      <c r="Z30">
        <v>0</v>
      </c>
      <c r="AA30" s="4">
        <v>6523.29</v>
      </c>
    </row>
    <row r="31" spans="1:27" hidden="1" x14ac:dyDescent="0.25">
      <c r="A31" t="s">
        <v>110</v>
      </c>
      <c r="B31" t="s">
        <v>111</v>
      </c>
      <c r="C31" t="s">
        <v>112</v>
      </c>
      <c r="D31" s="3">
        <v>1095.5999999999999</v>
      </c>
      <c r="E31">
        <v>141.63999999999999</v>
      </c>
      <c r="F31">
        <v>0</v>
      </c>
      <c r="G31">
        <v>0</v>
      </c>
      <c r="H31" s="3">
        <v>2000</v>
      </c>
      <c r="I31" s="3">
        <v>4000</v>
      </c>
      <c r="J31">
        <v>0</v>
      </c>
      <c r="K31" s="3">
        <v>6000</v>
      </c>
      <c r="L31">
        <v>0</v>
      </c>
      <c r="M31" s="3">
        <v>6000</v>
      </c>
      <c r="N31">
        <v>0</v>
      </c>
      <c r="O31">
        <v>0</v>
      </c>
      <c r="P31">
        <v>45.13</v>
      </c>
      <c r="Q31">
        <v>0</v>
      </c>
      <c r="R31">
        <v>0</v>
      </c>
      <c r="S31">
        <v>0</v>
      </c>
      <c r="T31">
        <v>45.13</v>
      </c>
      <c r="U31" s="3">
        <v>5954.87</v>
      </c>
      <c r="V31">
        <v>595.49</v>
      </c>
      <c r="W31">
        <v>0</v>
      </c>
      <c r="X31" s="3">
        <v>5359.38</v>
      </c>
      <c r="Y31">
        <v>24.74</v>
      </c>
      <c r="Z31">
        <v>0</v>
      </c>
      <c r="AA31" s="4">
        <v>5979.61</v>
      </c>
    </row>
    <row r="32" spans="1:27" hidden="1" x14ac:dyDescent="0.25">
      <c r="A32" t="s">
        <v>113</v>
      </c>
      <c r="B32" t="s">
        <v>114</v>
      </c>
      <c r="C32" t="s">
        <v>115</v>
      </c>
      <c r="D32" s="3">
        <v>1095.5999999999999</v>
      </c>
      <c r="E32">
        <v>141.63999999999999</v>
      </c>
      <c r="F32">
        <v>0</v>
      </c>
      <c r="G32">
        <v>0</v>
      </c>
      <c r="H32" s="3">
        <v>2000</v>
      </c>
      <c r="I32" s="3">
        <v>2000</v>
      </c>
      <c r="J32">
        <v>0</v>
      </c>
      <c r="K32" s="3">
        <v>4000</v>
      </c>
      <c r="L32">
        <v>0</v>
      </c>
      <c r="M32" s="3">
        <v>4000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 s="3">
        <v>4000</v>
      </c>
      <c r="V32">
        <v>0</v>
      </c>
      <c r="W32">
        <v>400</v>
      </c>
      <c r="X32" s="3">
        <v>4000</v>
      </c>
      <c r="Y32">
        <v>24.74</v>
      </c>
      <c r="Z32">
        <v>0</v>
      </c>
      <c r="AA32" s="4">
        <v>4424.74</v>
      </c>
    </row>
    <row r="33" spans="1:27" hidden="1" x14ac:dyDescent="0.25">
      <c r="A33" t="s">
        <v>116</v>
      </c>
      <c r="B33" t="s">
        <v>117</v>
      </c>
      <c r="C33" t="s">
        <v>118</v>
      </c>
      <c r="D33" s="3">
        <v>1095.5999999999999</v>
      </c>
      <c r="E33">
        <v>141.63999999999999</v>
      </c>
      <c r="F33">
        <v>0</v>
      </c>
      <c r="G33">
        <v>0</v>
      </c>
      <c r="H33" s="3">
        <v>1200</v>
      </c>
      <c r="I33" s="3">
        <v>1371.5</v>
      </c>
      <c r="J33">
        <v>0</v>
      </c>
      <c r="K33" s="3">
        <v>2571.5</v>
      </c>
      <c r="L33">
        <v>160.30000000000001</v>
      </c>
      <c r="M33" s="3">
        <v>2731.8</v>
      </c>
      <c r="N33">
        <v>0</v>
      </c>
      <c r="O33">
        <v>0</v>
      </c>
      <c r="P33">
        <v>45.13</v>
      </c>
      <c r="Q33">
        <v>0</v>
      </c>
      <c r="R33">
        <v>303.79000000000002</v>
      </c>
      <c r="S33">
        <v>0</v>
      </c>
      <c r="T33">
        <v>348.92</v>
      </c>
      <c r="U33" s="3">
        <v>2382.88</v>
      </c>
      <c r="V33">
        <v>0</v>
      </c>
      <c r="W33">
        <v>238.29</v>
      </c>
      <c r="X33" s="3">
        <v>2382.88</v>
      </c>
      <c r="Y33">
        <v>24.74</v>
      </c>
      <c r="Z33">
        <v>0</v>
      </c>
      <c r="AA33" s="4">
        <v>2949.7</v>
      </c>
    </row>
    <row r="34" spans="1:27" x14ac:dyDescent="0.25">
      <c r="A34" t="s">
        <v>119</v>
      </c>
      <c r="B34" t="s">
        <v>120</v>
      </c>
      <c r="D34" s="3">
        <v>25710.080000000002</v>
      </c>
      <c r="E34" s="3">
        <v>3436.85</v>
      </c>
      <c r="F34">
        <v>0</v>
      </c>
      <c r="G34">
        <v>0</v>
      </c>
      <c r="H34" s="3">
        <v>90300</v>
      </c>
      <c r="I34" s="3">
        <v>121862.25</v>
      </c>
      <c r="J34">
        <v>11.67</v>
      </c>
      <c r="K34" s="3">
        <v>212173.92</v>
      </c>
      <c r="L34">
        <v>606</v>
      </c>
      <c r="M34" s="3">
        <v>212779.92</v>
      </c>
      <c r="N34">
        <v>4</v>
      </c>
      <c r="O34">
        <v>533.33000000000004</v>
      </c>
      <c r="P34" s="3">
        <v>3608.49</v>
      </c>
      <c r="Q34">
        <v>300</v>
      </c>
      <c r="R34" s="3">
        <v>7470.27</v>
      </c>
      <c r="S34">
        <v>0</v>
      </c>
      <c r="T34" s="3">
        <v>11912.09</v>
      </c>
      <c r="U34" s="3">
        <v>200867.83</v>
      </c>
      <c r="V34" s="3">
        <v>15417.89</v>
      </c>
      <c r="W34" s="3">
        <v>4668.33</v>
      </c>
      <c r="X34" s="3">
        <v>185449.94</v>
      </c>
      <c r="Y34">
        <v>582.83000000000004</v>
      </c>
      <c r="Z34">
        <v>0</v>
      </c>
      <c r="AA34" s="4">
        <v>213889.26</v>
      </c>
    </row>
    <row r="37" spans="1:27" x14ac:dyDescent="0.25">
      <c r="A37">
        <v>9</v>
      </c>
      <c r="B37" t="s">
        <v>66</v>
      </c>
      <c r="C37" t="s">
        <v>67</v>
      </c>
      <c r="D37" s="3">
        <v>1095.5999999999999</v>
      </c>
      <c r="E37">
        <v>141.63999999999999</v>
      </c>
      <c r="F37">
        <v>0</v>
      </c>
      <c r="G37">
        <v>0</v>
      </c>
      <c r="H37" s="3">
        <v>3500</v>
      </c>
      <c r="I37" s="3">
        <v>56711.16</v>
      </c>
      <c r="J37">
        <v>0</v>
      </c>
      <c r="K37" s="3">
        <v>60211.16</v>
      </c>
      <c r="L37">
        <v>0</v>
      </c>
      <c r="M37" s="3">
        <v>60211.16</v>
      </c>
      <c r="N37">
        <v>0</v>
      </c>
      <c r="O37">
        <v>0</v>
      </c>
      <c r="P37">
        <v>0</v>
      </c>
      <c r="Q37">
        <v>0</v>
      </c>
      <c r="R37">
        <v>878.82</v>
      </c>
      <c r="S37">
        <v>0</v>
      </c>
      <c r="T37">
        <v>878.82</v>
      </c>
      <c r="U37" s="3">
        <v>59332.34</v>
      </c>
      <c r="V37" s="3">
        <v>5933.23</v>
      </c>
      <c r="W37">
        <v>0</v>
      </c>
      <c r="X37" s="3">
        <v>53399.11</v>
      </c>
      <c r="Y37">
        <v>24.74</v>
      </c>
      <c r="Z37">
        <v>0</v>
      </c>
      <c r="AA37" s="4">
        <v>60235.9</v>
      </c>
    </row>
    <row r="40" spans="1:27" hidden="1" x14ac:dyDescent="0.25"/>
    <row r="41" spans="1:27" hidden="1" x14ac:dyDescent="0.25"/>
    <row r="42" spans="1:27" hidden="1" x14ac:dyDescent="0.25">
      <c r="A42" t="s">
        <v>121</v>
      </c>
      <c r="B42" t="s">
        <v>122</v>
      </c>
    </row>
    <row r="43" spans="1:27" hidden="1" x14ac:dyDescent="0.25">
      <c r="A43" t="s">
        <v>123</v>
      </c>
      <c r="B43" t="s">
        <v>124</v>
      </c>
      <c r="C43" t="s">
        <v>125</v>
      </c>
      <c r="D43" s="3">
        <v>1095.5999999999999</v>
      </c>
      <c r="E43">
        <v>141.63999999999999</v>
      </c>
      <c r="F43">
        <v>0</v>
      </c>
      <c r="G43">
        <v>0</v>
      </c>
      <c r="H43" s="3">
        <v>12500</v>
      </c>
      <c r="I43">
        <v>0</v>
      </c>
      <c r="J43">
        <v>0</v>
      </c>
      <c r="K43" s="3">
        <v>12500</v>
      </c>
      <c r="L43">
        <v>0</v>
      </c>
      <c r="M43" s="3">
        <v>12500</v>
      </c>
      <c r="N43">
        <v>0</v>
      </c>
      <c r="O43">
        <v>0</v>
      </c>
      <c r="P43">
        <v>45.13</v>
      </c>
      <c r="Q43">
        <v>0</v>
      </c>
      <c r="R43">
        <v>0</v>
      </c>
      <c r="S43">
        <v>0</v>
      </c>
      <c r="T43">
        <v>45.13</v>
      </c>
      <c r="U43" s="3">
        <v>12454.87</v>
      </c>
      <c r="V43" s="3">
        <v>1245.49</v>
      </c>
      <c r="W43">
        <v>0</v>
      </c>
      <c r="X43" s="3">
        <v>11209.38</v>
      </c>
      <c r="Y43">
        <v>24.74</v>
      </c>
      <c r="Z43">
        <v>0</v>
      </c>
      <c r="AA43" s="4">
        <v>12479.61</v>
      </c>
    </row>
    <row r="44" spans="1:27" x14ac:dyDescent="0.25">
      <c r="A44" t="s">
        <v>119</v>
      </c>
      <c r="B44" t="s">
        <v>126</v>
      </c>
      <c r="D44" s="3">
        <v>1095.5999999999999</v>
      </c>
      <c r="E44">
        <v>141.63999999999999</v>
      </c>
      <c r="F44">
        <v>0</v>
      </c>
      <c r="G44">
        <v>0</v>
      </c>
      <c r="H44" s="3">
        <v>12500</v>
      </c>
      <c r="I44">
        <v>0</v>
      </c>
      <c r="J44">
        <v>0</v>
      </c>
      <c r="K44" s="3">
        <v>12500</v>
      </c>
      <c r="L44">
        <v>0</v>
      </c>
      <c r="M44" s="3">
        <v>12500</v>
      </c>
      <c r="N44">
        <v>0</v>
      </c>
      <c r="O44">
        <v>0</v>
      </c>
      <c r="P44">
        <v>45.13</v>
      </c>
      <c r="Q44">
        <v>0</v>
      </c>
      <c r="R44">
        <v>0</v>
      </c>
      <c r="S44">
        <v>0</v>
      </c>
      <c r="T44">
        <v>45.13</v>
      </c>
      <c r="U44" s="3">
        <v>12454.87</v>
      </c>
      <c r="V44" s="3">
        <v>1245.49</v>
      </c>
      <c r="W44">
        <v>0</v>
      </c>
      <c r="X44" s="3">
        <v>11209.38</v>
      </c>
      <c r="Y44">
        <v>24.74</v>
      </c>
      <c r="Z44">
        <v>0</v>
      </c>
      <c r="AA44" s="4">
        <v>12479.61</v>
      </c>
    </row>
    <row r="46" spans="1:27" x14ac:dyDescent="0.25">
      <c r="A46" t="s">
        <v>127</v>
      </c>
      <c r="B46" t="s">
        <v>128</v>
      </c>
    </row>
    <row r="47" spans="1:27" hidden="1" x14ac:dyDescent="0.25">
      <c r="A47">
        <v>8</v>
      </c>
      <c r="B47" t="s">
        <v>129</v>
      </c>
      <c r="C47" t="s">
        <v>130</v>
      </c>
      <c r="D47" s="3">
        <v>1095.5999999999999</v>
      </c>
      <c r="E47">
        <v>141.63999999999999</v>
      </c>
      <c r="F47">
        <v>0</v>
      </c>
      <c r="G47">
        <v>0</v>
      </c>
      <c r="H47" s="3">
        <v>3500</v>
      </c>
      <c r="I47" s="3">
        <v>14628.61</v>
      </c>
      <c r="J47">
        <v>0</v>
      </c>
      <c r="K47" s="3">
        <v>18128.61</v>
      </c>
      <c r="L47">
        <v>0</v>
      </c>
      <c r="M47" s="3">
        <v>18128.61</v>
      </c>
      <c r="N47">
        <v>0</v>
      </c>
      <c r="O47">
        <v>0</v>
      </c>
      <c r="P47">
        <v>262.41000000000003</v>
      </c>
      <c r="Q47">
        <v>0</v>
      </c>
      <c r="R47">
        <v>0</v>
      </c>
      <c r="S47">
        <v>0</v>
      </c>
      <c r="T47">
        <v>262.41000000000003</v>
      </c>
      <c r="U47" s="3">
        <v>17866.2</v>
      </c>
      <c r="V47" s="3">
        <v>1786.62</v>
      </c>
      <c r="W47">
        <v>0</v>
      </c>
      <c r="X47" s="3">
        <v>16079.58</v>
      </c>
      <c r="Y47">
        <v>24.74</v>
      </c>
      <c r="Z47">
        <v>0</v>
      </c>
      <c r="AA47" s="4">
        <v>17890.939999999999</v>
      </c>
    </row>
    <row r="48" spans="1:27" hidden="1" x14ac:dyDescent="0.25">
      <c r="A48" t="s">
        <v>131</v>
      </c>
      <c r="B48" t="s">
        <v>132</v>
      </c>
      <c r="C48" t="s">
        <v>133</v>
      </c>
      <c r="D48" s="3">
        <v>1095.5999999999999</v>
      </c>
      <c r="E48">
        <v>141.63999999999999</v>
      </c>
      <c r="F48">
        <v>0</v>
      </c>
      <c r="G48">
        <v>0</v>
      </c>
      <c r="H48" s="3">
        <v>2000</v>
      </c>
      <c r="I48" s="3">
        <v>6312.9</v>
      </c>
      <c r="J48">
        <v>0</v>
      </c>
      <c r="K48" s="3">
        <v>8312.9</v>
      </c>
      <c r="L48">
        <v>0</v>
      </c>
      <c r="M48" s="3">
        <v>8312.9</v>
      </c>
      <c r="N48">
        <v>0</v>
      </c>
      <c r="O48">
        <v>0</v>
      </c>
      <c r="P48">
        <v>90.26</v>
      </c>
      <c r="Q48">
        <v>0</v>
      </c>
      <c r="R48">
        <v>0</v>
      </c>
      <c r="S48">
        <v>0</v>
      </c>
      <c r="T48">
        <v>90.26</v>
      </c>
      <c r="U48" s="3">
        <v>8222.64</v>
      </c>
      <c r="V48">
        <v>822.26</v>
      </c>
      <c r="W48">
        <v>0</v>
      </c>
      <c r="X48" s="3">
        <v>7400.38</v>
      </c>
      <c r="Y48">
        <v>24.74</v>
      </c>
      <c r="Z48">
        <v>0</v>
      </c>
      <c r="AA48" s="4">
        <v>8247.3799999999992</v>
      </c>
    </row>
    <row r="49" spans="1:27" x14ac:dyDescent="0.25">
      <c r="A49" t="s">
        <v>119</v>
      </c>
      <c r="B49" t="s">
        <v>134</v>
      </c>
      <c r="D49" s="3">
        <v>2191.1999999999998</v>
      </c>
      <c r="E49">
        <v>283.27999999999997</v>
      </c>
      <c r="F49">
        <v>0</v>
      </c>
      <c r="G49">
        <v>0</v>
      </c>
      <c r="H49" s="3">
        <v>5500</v>
      </c>
      <c r="I49" s="3">
        <v>20941.509999999998</v>
      </c>
      <c r="J49">
        <v>0</v>
      </c>
      <c r="K49" s="3">
        <v>26441.51</v>
      </c>
      <c r="L49">
        <v>0</v>
      </c>
      <c r="M49" s="3">
        <v>26441.51</v>
      </c>
      <c r="N49">
        <v>0</v>
      </c>
      <c r="O49">
        <v>0</v>
      </c>
      <c r="P49">
        <v>352.67</v>
      </c>
      <c r="Q49">
        <v>0</v>
      </c>
      <c r="R49">
        <v>0</v>
      </c>
      <c r="S49">
        <v>0</v>
      </c>
      <c r="T49">
        <v>352.67</v>
      </c>
      <c r="U49" s="3">
        <v>26088.84</v>
      </c>
      <c r="V49" s="3">
        <v>2608.88</v>
      </c>
      <c r="W49">
        <v>0</v>
      </c>
      <c r="X49" s="3">
        <v>23479.96</v>
      </c>
      <c r="Y49">
        <v>49.48</v>
      </c>
      <c r="Z49">
        <v>0</v>
      </c>
      <c r="AA49" s="4">
        <v>26138.32</v>
      </c>
    </row>
    <row r="51" spans="1:27" x14ac:dyDescent="0.25">
      <c r="A51" t="s">
        <v>135</v>
      </c>
      <c r="B51" t="s">
        <v>136</v>
      </c>
      <c r="C51" t="s">
        <v>137</v>
      </c>
    </row>
    <row r="52" spans="1:27" hidden="1" x14ac:dyDescent="0.25">
      <c r="A52">
        <v>13</v>
      </c>
      <c r="B52" t="s">
        <v>138</v>
      </c>
      <c r="C52" t="s">
        <v>139</v>
      </c>
      <c r="D52" s="3">
        <v>1095.5999999999999</v>
      </c>
      <c r="E52">
        <v>141.63999999999999</v>
      </c>
      <c r="F52">
        <v>0</v>
      </c>
      <c r="G52">
        <v>0</v>
      </c>
      <c r="H52" s="3">
        <v>5000</v>
      </c>
      <c r="I52" s="3">
        <v>33553.769999999997</v>
      </c>
      <c r="J52">
        <v>0</v>
      </c>
      <c r="K52" s="3">
        <v>38553.769999999997</v>
      </c>
      <c r="L52">
        <v>0</v>
      </c>
      <c r="M52" s="3">
        <v>38553.769999999997</v>
      </c>
      <c r="N52">
        <v>0</v>
      </c>
      <c r="O52">
        <v>0</v>
      </c>
      <c r="P52">
        <v>45.13</v>
      </c>
      <c r="Q52">
        <v>0</v>
      </c>
      <c r="R52">
        <v>0</v>
      </c>
      <c r="S52">
        <v>0</v>
      </c>
      <c r="T52">
        <v>45.13</v>
      </c>
      <c r="U52" s="3">
        <v>38508.639999999999</v>
      </c>
      <c r="V52" s="3">
        <v>3850.86</v>
      </c>
      <c r="W52">
        <v>0</v>
      </c>
      <c r="X52" s="3">
        <v>34657.78</v>
      </c>
      <c r="Y52">
        <v>24.74</v>
      </c>
      <c r="Z52">
        <v>0</v>
      </c>
      <c r="AA52" s="4">
        <v>38533.379999999997</v>
      </c>
    </row>
    <row r="53" spans="1:27" hidden="1" x14ac:dyDescent="0.25">
      <c r="A53">
        <v>18</v>
      </c>
      <c r="B53" t="s">
        <v>140</v>
      </c>
      <c r="C53" t="s">
        <v>141</v>
      </c>
      <c r="D53" s="3">
        <v>1095.5999999999999</v>
      </c>
      <c r="E53">
        <v>141.63999999999999</v>
      </c>
      <c r="F53">
        <v>0</v>
      </c>
      <c r="G53">
        <v>0</v>
      </c>
      <c r="H53" s="3">
        <v>3500</v>
      </c>
      <c r="I53" s="3">
        <v>4596.8999999999996</v>
      </c>
      <c r="J53">
        <v>0</v>
      </c>
      <c r="K53" s="3">
        <v>8096.9</v>
      </c>
      <c r="L53">
        <v>0</v>
      </c>
      <c r="M53" s="3">
        <v>8096.9</v>
      </c>
      <c r="N53">
        <v>0</v>
      </c>
      <c r="O53">
        <v>0</v>
      </c>
      <c r="P53">
        <v>45.13</v>
      </c>
      <c r="Q53">
        <v>0</v>
      </c>
      <c r="R53">
        <v>741.3</v>
      </c>
      <c r="S53">
        <v>0</v>
      </c>
      <c r="T53">
        <v>786.43</v>
      </c>
      <c r="U53" s="3">
        <v>7310.47</v>
      </c>
      <c r="V53">
        <v>731.05</v>
      </c>
      <c r="W53">
        <v>0</v>
      </c>
      <c r="X53" s="3">
        <v>6579.42</v>
      </c>
      <c r="Y53">
        <v>24.74</v>
      </c>
      <c r="Z53">
        <v>0</v>
      </c>
      <c r="AA53" s="4">
        <v>8076.51</v>
      </c>
    </row>
    <row r="54" spans="1:27" hidden="1" x14ac:dyDescent="0.25">
      <c r="A54" t="s">
        <v>142</v>
      </c>
      <c r="B54" t="s">
        <v>143</v>
      </c>
      <c r="C54" t="s">
        <v>144</v>
      </c>
      <c r="D54" s="3">
        <v>1095.5999999999999</v>
      </c>
      <c r="E54">
        <v>141.63999999999999</v>
      </c>
      <c r="F54">
        <v>0</v>
      </c>
      <c r="G54">
        <v>0</v>
      </c>
      <c r="H54" s="3">
        <v>2000</v>
      </c>
      <c r="I54" s="3">
        <v>4160</v>
      </c>
      <c r="J54">
        <v>0</v>
      </c>
      <c r="K54" s="3">
        <v>6160</v>
      </c>
      <c r="L54">
        <v>0</v>
      </c>
      <c r="M54" s="3">
        <v>6160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 s="3">
        <v>6160</v>
      </c>
      <c r="V54">
        <v>616</v>
      </c>
      <c r="W54">
        <v>0</v>
      </c>
      <c r="X54" s="3">
        <v>5544</v>
      </c>
      <c r="Y54">
        <v>24.74</v>
      </c>
      <c r="Z54">
        <v>0</v>
      </c>
      <c r="AA54" s="4">
        <v>6184.74</v>
      </c>
    </row>
    <row r="55" spans="1:27" x14ac:dyDescent="0.25">
      <c r="A55" t="s">
        <v>119</v>
      </c>
      <c r="B55" t="s">
        <v>145</v>
      </c>
      <c r="D55" s="3">
        <v>3286.8</v>
      </c>
      <c r="E55">
        <v>424.92</v>
      </c>
      <c r="F55">
        <v>0</v>
      </c>
      <c r="G55">
        <v>0</v>
      </c>
      <c r="H55" s="3">
        <v>10500</v>
      </c>
      <c r="I55" s="3">
        <v>42310.67</v>
      </c>
      <c r="J55">
        <v>0</v>
      </c>
      <c r="K55" s="3">
        <v>52810.67</v>
      </c>
      <c r="L55">
        <v>0</v>
      </c>
      <c r="M55" s="3">
        <v>52810.67</v>
      </c>
      <c r="N55">
        <v>0</v>
      </c>
      <c r="O55">
        <v>0</v>
      </c>
      <c r="P55">
        <v>90.26</v>
      </c>
      <c r="Q55">
        <v>0</v>
      </c>
      <c r="R55">
        <v>741.3</v>
      </c>
      <c r="S55">
        <v>0</v>
      </c>
      <c r="T55">
        <v>831.56</v>
      </c>
      <c r="U55" s="3">
        <v>51979.11</v>
      </c>
      <c r="V55" s="3">
        <v>5197.91</v>
      </c>
      <c r="W55">
        <v>0</v>
      </c>
      <c r="X55" s="3">
        <v>46781.2</v>
      </c>
      <c r="Y55">
        <v>74.22</v>
      </c>
      <c r="Z55">
        <v>0</v>
      </c>
      <c r="AA55" s="4">
        <v>52794.63</v>
      </c>
    </row>
    <row r="57" spans="1:27" x14ac:dyDescent="0.25">
      <c r="A57" t="s">
        <v>146</v>
      </c>
      <c r="B57" t="s">
        <v>147</v>
      </c>
    </row>
    <row r="58" spans="1:27" hidden="1" x14ac:dyDescent="0.25">
      <c r="A58">
        <v>12</v>
      </c>
      <c r="B58" t="s">
        <v>148</v>
      </c>
      <c r="C58" t="s">
        <v>149</v>
      </c>
      <c r="D58" s="3">
        <v>1095.5999999999999</v>
      </c>
      <c r="E58">
        <v>141.63999999999999</v>
      </c>
      <c r="F58">
        <v>0</v>
      </c>
      <c r="G58">
        <v>0</v>
      </c>
      <c r="H58" s="3">
        <v>2000</v>
      </c>
      <c r="I58" s="3">
        <v>5165</v>
      </c>
      <c r="J58">
        <v>0</v>
      </c>
      <c r="K58" s="3">
        <v>7165</v>
      </c>
      <c r="L58">
        <v>0</v>
      </c>
      <c r="M58" s="3">
        <v>7165</v>
      </c>
      <c r="N58">
        <v>0</v>
      </c>
      <c r="O58">
        <v>0</v>
      </c>
      <c r="P58">
        <v>45.13</v>
      </c>
      <c r="Q58">
        <v>0</v>
      </c>
      <c r="R58">
        <v>0</v>
      </c>
      <c r="S58">
        <v>0</v>
      </c>
      <c r="T58">
        <v>45.13</v>
      </c>
      <c r="U58" s="3">
        <v>7119.87</v>
      </c>
      <c r="V58">
        <v>711.99</v>
      </c>
      <c r="W58">
        <v>0</v>
      </c>
      <c r="X58" s="3">
        <v>6407.88</v>
      </c>
      <c r="Y58">
        <v>24.74</v>
      </c>
      <c r="Z58">
        <v>0</v>
      </c>
      <c r="AA58" s="4">
        <v>7144.61</v>
      </c>
    </row>
    <row r="59" spans="1:27" hidden="1" x14ac:dyDescent="0.25">
      <c r="A59" t="s">
        <v>150</v>
      </c>
      <c r="B59" t="s">
        <v>151</v>
      </c>
      <c r="C59" t="s">
        <v>118</v>
      </c>
      <c r="D59" s="3">
        <v>1095.5999999999999</v>
      </c>
      <c r="E59">
        <v>141.63999999999999</v>
      </c>
      <c r="F59">
        <v>0</v>
      </c>
      <c r="G59">
        <v>0</v>
      </c>
      <c r="H59" s="3">
        <v>1200</v>
      </c>
      <c r="I59" s="3">
        <v>1800</v>
      </c>
      <c r="J59">
        <v>0</v>
      </c>
      <c r="K59" s="3">
        <v>3000</v>
      </c>
      <c r="L59">
        <v>145.38</v>
      </c>
      <c r="M59" s="3">
        <v>3145.38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 s="3">
        <v>3145.38</v>
      </c>
      <c r="V59">
        <v>0</v>
      </c>
      <c r="W59">
        <v>314.54000000000002</v>
      </c>
      <c r="X59" s="3">
        <v>3145.38</v>
      </c>
      <c r="Y59">
        <v>24.74</v>
      </c>
      <c r="Z59">
        <v>0</v>
      </c>
      <c r="AA59" s="4">
        <v>3484.66</v>
      </c>
    </row>
    <row r="60" spans="1:27" hidden="1" x14ac:dyDescent="0.25">
      <c r="A60" t="s">
        <v>152</v>
      </c>
      <c r="B60" t="s">
        <v>153</v>
      </c>
      <c r="C60" t="s">
        <v>70</v>
      </c>
      <c r="D60" s="3">
        <v>1095.5999999999999</v>
      </c>
      <c r="E60">
        <v>141.63999999999999</v>
      </c>
      <c r="F60">
        <v>0</v>
      </c>
      <c r="G60">
        <v>0</v>
      </c>
      <c r="H60" s="3">
        <v>1400</v>
      </c>
      <c r="I60">
        <v>0</v>
      </c>
      <c r="J60">
        <v>0</v>
      </c>
      <c r="K60" s="3">
        <v>1400</v>
      </c>
      <c r="L60">
        <v>200.63</v>
      </c>
      <c r="M60" s="3">
        <v>1600.63</v>
      </c>
      <c r="N60">
        <v>0</v>
      </c>
      <c r="O60">
        <v>0</v>
      </c>
      <c r="P60">
        <v>45.13</v>
      </c>
      <c r="Q60">
        <v>0</v>
      </c>
      <c r="R60">
        <v>0</v>
      </c>
      <c r="S60">
        <v>0</v>
      </c>
      <c r="T60">
        <v>45.13</v>
      </c>
      <c r="U60" s="3">
        <v>1555.5</v>
      </c>
      <c r="V60">
        <v>0</v>
      </c>
      <c r="W60">
        <v>155.55000000000001</v>
      </c>
      <c r="X60" s="3">
        <v>1555.5</v>
      </c>
      <c r="Y60">
        <v>24.74</v>
      </c>
      <c r="Z60">
        <v>0</v>
      </c>
      <c r="AA60" s="4">
        <v>1735.79</v>
      </c>
    </row>
    <row r="61" spans="1:27" hidden="1" x14ac:dyDescent="0.25">
      <c r="A61" t="s">
        <v>154</v>
      </c>
      <c r="B61" t="s">
        <v>155</v>
      </c>
      <c r="C61" t="s">
        <v>141</v>
      </c>
      <c r="D61" s="3">
        <v>1095.5999999999999</v>
      </c>
      <c r="E61">
        <v>141.63999999999999</v>
      </c>
      <c r="F61">
        <v>0</v>
      </c>
      <c r="G61">
        <v>0</v>
      </c>
      <c r="H61" s="3">
        <v>1200</v>
      </c>
      <c r="I61" s="3">
        <v>2272.4</v>
      </c>
      <c r="J61">
        <v>0</v>
      </c>
      <c r="K61" s="3">
        <v>3472.4</v>
      </c>
      <c r="L61">
        <v>125.1</v>
      </c>
      <c r="M61" s="3">
        <v>3597.5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 s="3">
        <v>3597.5</v>
      </c>
      <c r="V61">
        <v>0</v>
      </c>
      <c r="W61">
        <v>359.75</v>
      </c>
      <c r="X61" s="3">
        <v>3597.5</v>
      </c>
      <c r="Y61">
        <v>24.74</v>
      </c>
      <c r="Z61">
        <v>0</v>
      </c>
      <c r="AA61" s="4">
        <v>3981.99</v>
      </c>
    </row>
    <row r="62" spans="1:27" hidden="1" x14ac:dyDescent="0.25">
      <c r="A62" t="s">
        <v>156</v>
      </c>
      <c r="B62" t="s">
        <v>157</v>
      </c>
      <c r="C62" t="s">
        <v>118</v>
      </c>
      <c r="D62" s="3">
        <v>1095.5999999999999</v>
      </c>
      <c r="E62">
        <v>141.63999999999999</v>
      </c>
      <c r="F62">
        <v>0</v>
      </c>
      <c r="G62">
        <v>0</v>
      </c>
      <c r="H62" s="3">
        <v>1200</v>
      </c>
      <c r="I62" s="3">
        <v>1158.3</v>
      </c>
      <c r="J62">
        <v>0</v>
      </c>
      <c r="K62" s="3">
        <v>2358.3000000000002</v>
      </c>
      <c r="L62">
        <v>160.30000000000001</v>
      </c>
      <c r="M62" s="3">
        <v>2518.6</v>
      </c>
      <c r="N62">
        <v>0</v>
      </c>
      <c r="O62">
        <v>0</v>
      </c>
      <c r="P62">
        <v>45.13</v>
      </c>
      <c r="Q62">
        <v>0</v>
      </c>
      <c r="R62">
        <v>0</v>
      </c>
      <c r="S62">
        <v>0</v>
      </c>
      <c r="T62">
        <v>45.13</v>
      </c>
      <c r="U62" s="3">
        <v>2473.4699999999998</v>
      </c>
      <c r="V62">
        <v>0</v>
      </c>
      <c r="W62">
        <v>247.35</v>
      </c>
      <c r="X62" s="3">
        <v>2473.4699999999998</v>
      </c>
      <c r="Y62">
        <v>24.74</v>
      </c>
      <c r="Z62">
        <v>0</v>
      </c>
      <c r="AA62" s="4">
        <v>2745.56</v>
      </c>
    </row>
    <row r="63" spans="1:27" hidden="1" x14ac:dyDescent="0.25">
      <c r="A63" t="s">
        <v>158</v>
      </c>
      <c r="B63" t="s">
        <v>159</v>
      </c>
      <c r="C63" t="s">
        <v>118</v>
      </c>
      <c r="D63" s="3">
        <v>1095.5999999999999</v>
      </c>
      <c r="E63">
        <v>141.63999999999999</v>
      </c>
      <c r="F63">
        <v>0</v>
      </c>
      <c r="G63">
        <v>0</v>
      </c>
      <c r="H63" s="3">
        <v>1200</v>
      </c>
      <c r="I63" s="3">
        <v>2255.44</v>
      </c>
      <c r="J63">
        <v>0</v>
      </c>
      <c r="K63" s="3">
        <v>3455.44</v>
      </c>
      <c r="L63">
        <v>125.1</v>
      </c>
      <c r="M63" s="3">
        <v>3580.54</v>
      </c>
      <c r="N63">
        <v>0</v>
      </c>
      <c r="O63">
        <v>0</v>
      </c>
      <c r="P63">
        <v>45.13</v>
      </c>
      <c r="Q63">
        <v>0</v>
      </c>
      <c r="R63">
        <v>215.92</v>
      </c>
      <c r="S63">
        <v>0</v>
      </c>
      <c r="T63">
        <v>261.05</v>
      </c>
      <c r="U63" s="3">
        <v>3319.49</v>
      </c>
      <c r="V63">
        <v>0</v>
      </c>
      <c r="W63">
        <v>331.95</v>
      </c>
      <c r="X63" s="3">
        <v>3319.49</v>
      </c>
      <c r="Y63">
        <v>24.74</v>
      </c>
      <c r="Z63">
        <v>0</v>
      </c>
      <c r="AA63" s="4">
        <v>3892.1</v>
      </c>
    </row>
    <row r="64" spans="1:27" hidden="1" x14ac:dyDescent="0.25">
      <c r="A64" t="s">
        <v>160</v>
      </c>
      <c r="B64" t="s">
        <v>161</v>
      </c>
      <c r="C64" t="s">
        <v>118</v>
      </c>
      <c r="D64" s="3">
        <v>1095.5999999999999</v>
      </c>
      <c r="E64">
        <v>141.63999999999999</v>
      </c>
      <c r="F64">
        <v>0</v>
      </c>
      <c r="G64">
        <v>0</v>
      </c>
      <c r="H64" s="3">
        <v>1200</v>
      </c>
      <c r="I64" s="3">
        <v>7446</v>
      </c>
      <c r="J64">
        <v>0</v>
      </c>
      <c r="K64" s="3">
        <v>8646</v>
      </c>
      <c r="L64">
        <v>0</v>
      </c>
      <c r="M64" s="3">
        <v>8646</v>
      </c>
      <c r="N64">
        <v>0</v>
      </c>
      <c r="O64">
        <v>0</v>
      </c>
      <c r="P64">
        <v>45.13</v>
      </c>
      <c r="Q64">
        <v>0</v>
      </c>
      <c r="R64">
        <v>0</v>
      </c>
      <c r="S64">
        <v>0</v>
      </c>
      <c r="T64">
        <v>45.13</v>
      </c>
      <c r="U64" s="3">
        <v>8600.8700000000008</v>
      </c>
      <c r="V64">
        <v>860.09</v>
      </c>
      <c r="W64">
        <v>0</v>
      </c>
      <c r="X64" s="3">
        <v>7740.78</v>
      </c>
      <c r="Y64">
        <v>24.74</v>
      </c>
      <c r="Z64">
        <v>0</v>
      </c>
      <c r="AA64" s="4">
        <v>8625.61</v>
      </c>
    </row>
    <row r="65" spans="1:27" hidden="1" x14ac:dyDescent="0.25">
      <c r="A65" t="s">
        <v>162</v>
      </c>
      <c r="B65" t="s">
        <v>163</v>
      </c>
      <c r="C65" t="s">
        <v>164</v>
      </c>
      <c r="D65" s="3">
        <v>1095.5999999999999</v>
      </c>
      <c r="E65">
        <v>141.63999999999999</v>
      </c>
      <c r="F65">
        <v>0</v>
      </c>
      <c r="G65">
        <v>0</v>
      </c>
      <c r="H65" s="3">
        <v>1200</v>
      </c>
      <c r="I65" s="3">
        <v>1571.7</v>
      </c>
      <c r="J65">
        <v>0</v>
      </c>
      <c r="K65" s="3">
        <v>2771.7</v>
      </c>
      <c r="L65">
        <v>145.38</v>
      </c>
      <c r="M65" s="3">
        <v>2917.08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 s="3">
        <v>2917.08</v>
      </c>
      <c r="V65">
        <v>0</v>
      </c>
      <c r="W65">
        <v>291.70999999999998</v>
      </c>
      <c r="X65" s="3">
        <v>2917.08</v>
      </c>
      <c r="Y65">
        <v>24.74</v>
      </c>
      <c r="Z65">
        <v>0</v>
      </c>
      <c r="AA65" s="4">
        <v>3233.53</v>
      </c>
    </row>
    <row r="66" spans="1:27" hidden="1" x14ac:dyDescent="0.25">
      <c r="A66" t="s">
        <v>165</v>
      </c>
      <c r="B66" t="s">
        <v>166</v>
      </c>
      <c r="C66" t="s">
        <v>167</v>
      </c>
      <c r="D66" s="3">
        <v>1095.5999999999999</v>
      </c>
      <c r="E66">
        <v>141.63999999999999</v>
      </c>
      <c r="F66">
        <v>0</v>
      </c>
      <c r="G66">
        <v>0</v>
      </c>
      <c r="H66" s="3">
        <v>1750</v>
      </c>
      <c r="I66" s="3">
        <v>2150.1</v>
      </c>
      <c r="J66">
        <v>0</v>
      </c>
      <c r="K66" s="3">
        <v>3900.1</v>
      </c>
      <c r="L66">
        <v>0</v>
      </c>
      <c r="M66" s="3">
        <v>3900.1</v>
      </c>
      <c r="N66">
        <v>0</v>
      </c>
      <c r="O66">
        <v>0</v>
      </c>
      <c r="P66">
        <v>45.13</v>
      </c>
      <c r="Q66">
        <v>0</v>
      </c>
      <c r="R66">
        <v>0</v>
      </c>
      <c r="S66">
        <v>0</v>
      </c>
      <c r="T66">
        <v>45.13</v>
      </c>
      <c r="U66" s="3">
        <v>3854.97</v>
      </c>
      <c r="V66">
        <v>0</v>
      </c>
      <c r="W66">
        <v>385.5</v>
      </c>
      <c r="X66" s="3">
        <v>3854.97</v>
      </c>
      <c r="Y66">
        <v>24.74</v>
      </c>
      <c r="Z66">
        <v>0</v>
      </c>
      <c r="AA66" s="4">
        <v>4265.21</v>
      </c>
    </row>
    <row r="67" spans="1:27" hidden="1" x14ac:dyDescent="0.25">
      <c r="A67" t="s">
        <v>168</v>
      </c>
      <c r="B67" t="s">
        <v>169</v>
      </c>
      <c r="C67" t="s">
        <v>76</v>
      </c>
      <c r="D67" s="3">
        <v>1095.5999999999999</v>
      </c>
      <c r="E67">
        <v>141.63999999999999</v>
      </c>
      <c r="F67">
        <v>0</v>
      </c>
      <c r="G67">
        <v>0</v>
      </c>
      <c r="H67" s="3">
        <v>1095.5999999999999</v>
      </c>
      <c r="I67">
        <v>0</v>
      </c>
      <c r="J67">
        <v>0</v>
      </c>
      <c r="K67" s="3">
        <v>1095.5999999999999</v>
      </c>
      <c r="L67">
        <v>200.74</v>
      </c>
      <c r="M67" s="3">
        <v>1296.3399999999999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 s="3">
        <v>1296.3399999999999</v>
      </c>
      <c r="V67">
        <v>0</v>
      </c>
      <c r="W67">
        <v>129.63</v>
      </c>
      <c r="X67" s="3">
        <v>1296.3399999999999</v>
      </c>
      <c r="Y67">
        <v>24.74</v>
      </c>
      <c r="Z67">
        <v>0</v>
      </c>
      <c r="AA67" s="4">
        <v>1450.71</v>
      </c>
    </row>
    <row r="68" spans="1:27" hidden="1" x14ac:dyDescent="0.25">
      <c r="A68" t="s">
        <v>170</v>
      </c>
      <c r="B68" t="s">
        <v>171</v>
      </c>
      <c r="C68" t="s">
        <v>172</v>
      </c>
      <c r="D68" s="3">
        <v>1095.5999999999999</v>
      </c>
      <c r="E68">
        <v>141.63999999999999</v>
      </c>
      <c r="F68">
        <v>0</v>
      </c>
      <c r="G68">
        <v>0</v>
      </c>
      <c r="H68" s="3">
        <v>2000</v>
      </c>
      <c r="I68" s="3">
        <v>4596.6000000000004</v>
      </c>
      <c r="J68">
        <v>0</v>
      </c>
      <c r="K68" s="3">
        <v>6596.6</v>
      </c>
      <c r="L68">
        <v>0</v>
      </c>
      <c r="M68" s="3">
        <v>6596.6</v>
      </c>
      <c r="N68">
        <v>0</v>
      </c>
      <c r="O68">
        <v>0</v>
      </c>
      <c r="P68">
        <v>75</v>
      </c>
      <c r="Q68" s="3">
        <v>1500</v>
      </c>
      <c r="R68" s="3">
        <v>1280.0899999999999</v>
      </c>
      <c r="S68">
        <v>0</v>
      </c>
      <c r="T68" s="3">
        <v>2855.09</v>
      </c>
      <c r="U68" s="3">
        <v>3741.51</v>
      </c>
      <c r="V68">
        <v>0</v>
      </c>
      <c r="W68">
        <v>374.15</v>
      </c>
      <c r="X68" s="3">
        <v>3741.51</v>
      </c>
      <c r="Y68">
        <v>24.74</v>
      </c>
      <c r="Z68">
        <v>0</v>
      </c>
      <c r="AA68" s="4">
        <v>6920.49</v>
      </c>
    </row>
    <row r="69" spans="1:27" hidden="1" x14ac:dyDescent="0.25">
      <c r="A69" t="s">
        <v>173</v>
      </c>
      <c r="B69" t="s">
        <v>174</v>
      </c>
      <c r="C69" t="s">
        <v>118</v>
      </c>
      <c r="D69" s="3">
        <v>1095.5999999999999</v>
      </c>
      <c r="E69">
        <v>141.63999999999999</v>
      </c>
      <c r="F69">
        <v>0</v>
      </c>
      <c r="G69">
        <v>0</v>
      </c>
      <c r="H69" s="3">
        <v>1200</v>
      </c>
      <c r="I69" s="3">
        <v>9413</v>
      </c>
      <c r="J69">
        <v>0</v>
      </c>
      <c r="K69" s="3">
        <v>10613</v>
      </c>
      <c r="L69">
        <v>0</v>
      </c>
      <c r="M69" s="3">
        <v>10613</v>
      </c>
      <c r="N69">
        <v>0</v>
      </c>
      <c r="O69">
        <v>0</v>
      </c>
      <c r="P69">
        <v>45.13</v>
      </c>
      <c r="Q69">
        <v>0</v>
      </c>
      <c r="R69">
        <v>0</v>
      </c>
      <c r="S69">
        <v>0</v>
      </c>
      <c r="T69">
        <v>45.13</v>
      </c>
      <c r="U69" s="3">
        <v>10567.87</v>
      </c>
      <c r="V69" s="3">
        <v>1056.79</v>
      </c>
      <c r="W69">
        <v>0</v>
      </c>
      <c r="X69" s="3">
        <v>9511.08</v>
      </c>
      <c r="Y69">
        <v>24.74</v>
      </c>
      <c r="Z69">
        <v>0</v>
      </c>
      <c r="AA69" s="4">
        <v>10592.61</v>
      </c>
    </row>
    <row r="70" spans="1:27" hidden="1" x14ac:dyDescent="0.25">
      <c r="A70" t="s">
        <v>175</v>
      </c>
      <c r="B70" t="s">
        <v>176</v>
      </c>
      <c r="C70" t="s">
        <v>177</v>
      </c>
      <c r="D70" s="3">
        <v>1095.5999999999999</v>
      </c>
      <c r="E70">
        <v>141.63999999999999</v>
      </c>
      <c r="F70">
        <v>0</v>
      </c>
      <c r="G70">
        <v>0</v>
      </c>
      <c r="H70" s="3">
        <v>1200</v>
      </c>
      <c r="I70" s="3">
        <v>4900.91</v>
      </c>
      <c r="J70">
        <v>0</v>
      </c>
      <c r="K70" s="3">
        <v>6100.91</v>
      </c>
      <c r="L70">
        <v>0</v>
      </c>
      <c r="M70" s="3">
        <v>6100.91</v>
      </c>
      <c r="N70">
        <v>0</v>
      </c>
      <c r="O70">
        <v>0</v>
      </c>
      <c r="P70">
        <v>45.13</v>
      </c>
      <c r="Q70">
        <v>0</v>
      </c>
      <c r="R70">
        <v>340.56</v>
      </c>
      <c r="S70">
        <v>0</v>
      </c>
      <c r="T70">
        <v>385.69</v>
      </c>
      <c r="U70" s="3">
        <v>5715.22</v>
      </c>
      <c r="V70">
        <v>571.52</v>
      </c>
      <c r="W70">
        <v>0</v>
      </c>
      <c r="X70" s="3">
        <v>5143.7</v>
      </c>
      <c r="Y70">
        <v>24.74</v>
      </c>
      <c r="Z70">
        <v>0</v>
      </c>
      <c r="AA70" s="4">
        <v>6080.52</v>
      </c>
    </row>
    <row r="71" spans="1:27" hidden="1" x14ac:dyDescent="0.25">
      <c r="A71" t="s">
        <v>178</v>
      </c>
      <c r="B71" t="s">
        <v>179</v>
      </c>
      <c r="C71" t="s">
        <v>141</v>
      </c>
      <c r="D71" s="3">
        <v>1095.5999999999999</v>
      </c>
      <c r="E71">
        <v>141.63999999999999</v>
      </c>
      <c r="F71">
        <v>0</v>
      </c>
      <c r="G71">
        <v>0</v>
      </c>
      <c r="H71" s="3">
        <v>1200</v>
      </c>
      <c r="I71" s="3">
        <v>3634.14</v>
      </c>
      <c r="J71">
        <v>0</v>
      </c>
      <c r="K71" s="3">
        <v>4834.1400000000003</v>
      </c>
      <c r="L71">
        <v>0</v>
      </c>
      <c r="M71" s="3">
        <v>4834.1400000000003</v>
      </c>
      <c r="N71">
        <v>0</v>
      </c>
      <c r="O71">
        <v>0</v>
      </c>
      <c r="P71">
        <v>45.13</v>
      </c>
      <c r="Q71">
        <v>0</v>
      </c>
      <c r="R71">
        <v>0</v>
      </c>
      <c r="S71">
        <v>0</v>
      </c>
      <c r="T71">
        <v>45.13</v>
      </c>
      <c r="U71" s="3">
        <v>4789.01</v>
      </c>
      <c r="V71">
        <v>0</v>
      </c>
      <c r="W71">
        <v>478.9</v>
      </c>
      <c r="X71" s="3">
        <v>4789.01</v>
      </c>
      <c r="Y71">
        <v>24.74</v>
      </c>
      <c r="Z71">
        <v>0</v>
      </c>
      <c r="AA71" s="4">
        <v>5292.65</v>
      </c>
    </row>
    <row r="72" spans="1:27" hidden="1" x14ac:dyDescent="0.25">
      <c r="A72" t="s">
        <v>180</v>
      </c>
      <c r="B72" t="s">
        <v>181</v>
      </c>
      <c r="C72" t="s">
        <v>182</v>
      </c>
      <c r="D72" s="3">
        <v>1095.5999999999999</v>
      </c>
      <c r="E72">
        <v>141.63999999999999</v>
      </c>
      <c r="F72">
        <v>0</v>
      </c>
      <c r="G72">
        <v>0</v>
      </c>
      <c r="H72" s="3">
        <v>1200</v>
      </c>
      <c r="I72" s="3">
        <v>1800</v>
      </c>
      <c r="J72">
        <v>0</v>
      </c>
      <c r="K72" s="3">
        <v>3000</v>
      </c>
      <c r="L72">
        <v>145.38</v>
      </c>
      <c r="M72" s="3">
        <v>3145.38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 s="3">
        <v>3145.38</v>
      </c>
      <c r="V72">
        <v>0</v>
      </c>
      <c r="W72">
        <v>314.54000000000002</v>
      </c>
      <c r="X72" s="3">
        <v>3145.38</v>
      </c>
      <c r="Y72">
        <v>24.74</v>
      </c>
      <c r="Z72">
        <v>0</v>
      </c>
      <c r="AA72" s="4">
        <v>3484.66</v>
      </c>
    </row>
    <row r="73" spans="1:27" x14ac:dyDescent="0.25">
      <c r="A73" t="s">
        <v>119</v>
      </c>
      <c r="B73" t="s">
        <v>183</v>
      </c>
      <c r="D73" s="3">
        <v>16434</v>
      </c>
      <c r="E73" s="3">
        <v>2124.6</v>
      </c>
      <c r="F73">
        <v>0</v>
      </c>
      <c r="G73">
        <v>0</v>
      </c>
      <c r="H73" s="3">
        <v>20245.599999999999</v>
      </c>
      <c r="I73" s="3">
        <v>48163.59</v>
      </c>
      <c r="J73">
        <v>0</v>
      </c>
      <c r="K73" s="3">
        <v>68409.19</v>
      </c>
      <c r="L73" s="3">
        <v>1248.01</v>
      </c>
      <c r="M73" s="3">
        <v>69657.2</v>
      </c>
      <c r="N73">
        <v>0</v>
      </c>
      <c r="O73">
        <v>0</v>
      </c>
      <c r="P73">
        <v>481.17</v>
      </c>
      <c r="Q73" s="3">
        <v>1500</v>
      </c>
      <c r="R73" s="3">
        <v>1836.57</v>
      </c>
      <c r="S73">
        <v>0</v>
      </c>
      <c r="T73" s="3">
        <v>3817.74</v>
      </c>
      <c r="U73" s="3">
        <v>65839.460000000006</v>
      </c>
      <c r="V73" s="3">
        <v>3200.39</v>
      </c>
      <c r="W73" s="3">
        <v>3383.57</v>
      </c>
      <c r="X73" s="3">
        <v>62639.07</v>
      </c>
      <c r="Y73">
        <v>371.1</v>
      </c>
      <c r="Z73">
        <v>0</v>
      </c>
      <c r="AA73" s="4">
        <v>72930.7</v>
      </c>
    </row>
    <row r="75" spans="1:27" x14ac:dyDescent="0.25">
      <c r="A75" t="s">
        <v>184</v>
      </c>
      <c r="B75" t="s">
        <v>185</v>
      </c>
    </row>
    <row r="76" spans="1:27" x14ac:dyDescent="0.25">
      <c r="A76" t="s">
        <v>119</v>
      </c>
      <c r="B76" t="s">
        <v>196</v>
      </c>
      <c r="D76" s="3">
        <v>5478</v>
      </c>
      <c r="E76">
        <v>708.2</v>
      </c>
      <c r="F76">
        <v>0</v>
      </c>
      <c r="G76">
        <v>0</v>
      </c>
      <c r="H76" s="3">
        <v>10650</v>
      </c>
      <c r="I76" s="3">
        <v>50937.51</v>
      </c>
      <c r="J76">
        <v>0</v>
      </c>
      <c r="K76" s="3">
        <v>61587.51</v>
      </c>
      <c r="L76">
        <v>0</v>
      </c>
      <c r="M76" s="3">
        <v>61587.51</v>
      </c>
      <c r="N76">
        <v>0</v>
      </c>
      <c r="O76">
        <v>0</v>
      </c>
      <c r="P76">
        <v>90.26</v>
      </c>
      <c r="Q76">
        <v>0</v>
      </c>
      <c r="R76">
        <v>692.41</v>
      </c>
      <c r="S76">
        <v>0</v>
      </c>
      <c r="T76">
        <v>782.67</v>
      </c>
      <c r="U76" s="3">
        <v>60804.84</v>
      </c>
      <c r="V76" s="3">
        <v>5315.15</v>
      </c>
      <c r="W76">
        <v>765.34</v>
      </c>
      <c r="X76" s="3">
        <v>55489.69</v>
      </c>
      <c r="Y76">
        <v>123.7</v>
      </c>
      <c r="Z76">
        <v>0</v>
      </c>
      <c r="AA76" s="4">
        <v>62386.29</v>
      </c>
    </row>
    <row r="78" spans="1:27" x14ac:dyDescent="0.25">
      <c r="A78" t="s">
        <v>197</v>
      </c>
      <c r="B78" t="s">
        <v>198</v>
      </c>
    </row>
    <row r="79" spans="1:27" hidden="1" x14ac:dyDescent="0.25">
      <c r="A79" t="s">
        <v>199</v>
      </c>
      <c r="B79" t="s">
        <v>200</v>
      </c>
      <c r="C79" t="s">
        <v>201</v>
      </c>
      <c r="D79" s="3">
        <v>1095.5999999999999</v>
      </c>
      <c r="E79">
        <v>141.63999999999999</v>
      </c>
      <c r="F79">
        <v>0</v>
      </c>
      <c r="G79">
        <v>0</v>
      </c>
      <c r="H79" s="3">
        <v>2500</v>
      </c>
      <c r="I79" s="3">
        <v>3500</v>
      </c>
      <c r="J79">
        <v>0</v>
      </c>
      <c r="K79" s="3">
        <v>6000</v>
      </c>
      <c r="L79">
        <v>0</v>
      </c>
      <c r="M79" s="3">
        <v>6000</v>
      </c>
      <c r="N79">
        <v>0</v>
      </c>
      <c r="O79">
        <v>0</v>
      </c>
      <c r="P79">
        <v>45.13</v>
      </c>
      <c r="Q79">
        <v>0</v>
      </c>
      <c r="R79">
        <v>0</v>
      </c>
      <c r="S79">
        <v>0</v>
      </c>
      <c r="T79">
        <v>45.13</v>
      </c>
      <c r="U79" s="3">
        <v>5954.87</v>
      </c>
      <c r="V79">
        <v>595.49</v>
      </c>
      <c r="W79">
        <v>0</v>
      </c>
      <c r="X79" s="3">
        <v>5359.38</v>
      </c>
      <c r="Y79">
        <v>24.74</v>
      </c>
      <c r="Z79">
        <v>0</v>
      </c>
      <c r="AA79" s="4">
        <v>5979.61</v>
      </c>
    </row>
    <row r="80" spans="1:27" hidden="1" x14ac:dyDescent="0.25">
      <c r="A80" t="s">
        <v>202</v>
      </c>
      <c r="B80" t="s">
        <v>203</v>
      </c>
      <c r="C80" t="s">
        <v>201</v>
      </c>
      <c r="D80" s="3">
        <v>1095.5999999999999</v>
      </c>
      <c r="E80">
        <v>141.63999999999999</v>
      </c>
      <c r="F80">
        <v>0</v>
      </c>
      <c r="G80">
        <v>0</v>
      </c>
      <c r="H80" s="3">
        <v>2250</v>
      </c>
      <c r="I80" s="3">
        <v>2000</v>
      </c>
      <c r="J80">
        <v>0</v>
      </c>
      <c r="K80" s="3">
        <v>4250</v>
      </c>
      <c r="L80">
        <v>0</v>
      </c>
      <c r="M80" s="3">
        <v>4250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 s="3">
        <v>4250</v>
      </c>
      <c r="V80">
        <v>0</v>
      </c>
      <c r="W80">
        <v>425</v>
      </c>
      <c r="X80" s="3">
        <v>4250</v>
      </c>
      <c r="Y80">
        <v>24.74</v>
      </c>
      <c r="Z80">
        <v>0</v>
      </c>
      <c r="AA80" s="4">
        <v>4699.74</v>
      </c>
    </row>
    <row r="81" spans="1:28" hidden="1" x14ac:dyDescent="0.25">
      <c r="A81" t="s">
        <v>204</v>
      </c>
      <c r="B81" t="s">
        <v>205</v>
      </c>
      <c r="C81" t="s">
        <v>206</v>
      </c>
      <c r="D81" s="3">
        <v>1095.5999999999999</v>
      </c>
      <c r="E81">
        <v>141.63999999999999</v>
      </c>
      <c r="F81">
        <v>0</v>
      </c>
      <c r="G81">
        <v>0</v>
      </c>
      <c r="H81" s="3">
        <v>7500</v>
      </c>
      <c r="I81" s="3">
        <v>202367.14</v>
      </c>
      <c r="J81">
        <v>0</v>
      </c>
      <c r="K81" s="3">
        <v>209867.14</v>
      </c>
      <c r="L81">
        <v>0</v>
      </c>
      <c r="M81" s="3">
        <v>209867.14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 s="3">
        <v>209867.14</v>
      </c>
      <c r="V81" s="3">
        <v>20986.71</v>
      </c>
      <c r="W81">
        <v>0</v>
      </c>
      <c r="X81" s="3">
        <v>188880.43</v>
      </c>
      <c r="Y81">
        <v>24.74</v>
      </c>
      <c r="Z81">
        <v>0</v>
      </c>
      <c r="AA81" s="4">
        <v>209891.88</v>
      </c>
    </row>
    <row r="82" spans="1:28" hidden="1" x14ac:dyDescent="0.25">
      <c r="A82" t="s">
        <v>207</v>
      </c>
      <c r="B82" t="s">
        <v>208</v>
      </c>
      <c r="C82" t="s">
        <v>209</v>
      </c>
      <c r="D82" s="3">
        <v>1095.5999999999999</v>
      </c>
      <c r="E82">
        <v>141.63999999999999</v>
      </c>
      <c r="F82">
        <v>0</v>
      </c>
      <c r="G82">
        <v>0</v>
      </c>
      <c r="H82" s="3">
        <v>2500</v>
      </c>
      <c r="I82" s="3">
        <v>1000</v>
      </c>
      <c r="J82">
        <v>0</v>
      </c>
      <c r="K82" s="3">
        <v>3500</v>
      </c>
      <c r="L82">
        <v>125.1</v>
      </c>
      <c r="M82" s="3">
        <v>3625.1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 s="3">
        <v>3625.1</v>
      </c>
      <c r="V82">
        <v>0</v>
      </c>
      <c r="W82">
        <v>362.51</v>
      </c>
      <c r="X82" s="3">
        <v>3625.1</v>
      </c>
      <c r="Y82">
        <v>24.74</v>
      </c>
      <c r="Z82">
        <v>0</v>
      </c>
      <c r="AA82" s="4">
        <v>4012.35</v>
      </c>
    </row>
    <row r="83" spans="1:28" hidden="1" x14ac:dyDescent="0.25">
      <c r="A83" t="s">
        <v>210</v>
      </c>
      <c r="B83" t="s">
        <v>211</v>
      </c>
      <c r="C83" t="s">
        <v>212</v>
      </c>
      <c r="D83" s="3">
        <v>1095.5999999999999</v>
      </c>
      <c r="E83">
        <v>141.63999999999999</v>
      </c>
      <c r="F83">
        <v>0</v>
      </c>
      <c r="G83">
        <v>0</v>
      </c>
      <c r="H83" s="3">
        <v>3500</v>
      </c>
      <c r="I83" s="3">
        <v>86215.59</v>
      </c>
      <c r="J83">
        <v>0</v>
      </c>
      <c r="K83" s="3">
        <v>89715.59</v>
      </c>
      <c r="L83">
        <v>0</v>
      </c>
      <c r="M83" s="3">
        <v>89715.59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 s="3">
        <v>89715.59</v>
      </c>
      <c r="V83" s="3">
        <v>8971.56</v>
      </c>
      <c r="W83">
        <v>0</v>
      </c>
      <c r="X83" s="3">
        <v>80744.03</v>
      </c>
      <c r="Y83">
        <v>24.74</v>
      </c>
      <c r="Z83">
        <v>0</v>
      </c>
      <c r="AA83" s="4">
        <v>89740.33</v>
      </c>
    </row>
    <row r="84" spans="1:28" x14ac:dyDescent="0.25">
      <c r="A84" t="s">
        <v>119</v>
      </c>
      <c r="B84" t="s">
        <v>213</v>
      </c>
      <c r="D84" s="3">
        <v>5478</v>
      </c>
      <c r="E84">
        <v>708.2</v>
      </c>
      <c r="F84">
        <v>0</v>
      </c>
      <c r="G84">
        <v>0</v>
      </c>
      <c r="H84" s="3">
        <v>18250</v>
      </c>
      <c r="I84" s="3">
        <v>295082.73</v>
      </c>
      <c r="J84">
        <v>0</v>
      </c>
      <c r="K84" s="3">
        <v>313332.73</v>
      </c>
      <c r="L84">
        <v>125.1</v>
      </c>
      <c r="M84" s="3">
        <v>313457.83</v>
      </c>
      <c r="N84">
        <v>0</v>
      </c>
      <c r="O84">
        <v>0</v>
      </c>
      <c r="P84">
        <v>45.13</v>
      </c>
      <c r="Q84">
        <v>0</v>
      </c>
      <c r="R84">
        <v>0</v>
      </c>
      <c r="S84">
        <v>0</v>
      </c>
      <c r="T84">
        <v>45.13</v>
      </c>
      <c r="U84" s="3">
        <v>313412.7</v>
      </c>
      <c r="V84" s="3">
        <v>30553.759999999998</v>
      </c>
      <c r="W84">
        <v>787.51</v>
      </c>
      <c r="X84" s="3">
        <v>282858.94</v>
      </c>
      <c r="Y84">
        <v>123.7</v>
      </c>
      <c r="Z84">
        <v>0</v>
      </c>
      <c r="AA84" s="4">
        <v>314323.90999999997</v>
      </c>
    </row>
    <row r="87" spans="1:28" x14ac:dyDescent="0.25">
      <c r="A87" t="s">
        <v>45</v>
      </c>
      <c r="B87" t="s">
        <v>46</v>
      </c>
      <c r="C87" t="s">
        <v>47</v>
      </c>
      <c r="D87" t="s">
        <v>45</v>
      </c>
      <c r="E87" t="s">
        <v>45</v>
      </c>
      <c r="F87" t="s">
        <v>45</v>
      </c>
      <c r="G87" t="s">
        <v>48</v>
      </c>
      <c r="H87" t="s">
        <v>49</v>
      </c>
      <c r="I87" t="s">
        <v>45</v>
      </c>
      <c r="J87" t="s">
        <v>45</v>
      </c>
      <c r="K87" t="s">
        <v>48</v>
      </c>
      <c r="L87" t="s">
        <v>49</v>
      </c>
      <c r="M87" t="s">
        <v>45</v>
      </c>
      <c r="N87" t="s">
        <v>45</v>
      </c>
      <c r="O87" t="s">
        <v>45</v>
      </c>
      <c r="P87" t="s">
        <v>45</v>
      </c>
      <c r="Q87" t="s">
        <v>45</v>
      </c>
      <c r="R87" t="s">
        <v>45</v>
      </c>
      <c r="S87" t="s">
        <v>45</v>
      </c>
      <c r="T87" t="s">
        <v>50</v>
      </c>
    </row>
    <row r="88" spans="1:28" x14ac:dyDescent="0.25">
      <c r="A88" t="s">
        <v>214</v>
      </c>
      <c r="B88" t="s">
        <v>215</v>
      </c>
      <c r="D88" s="3">
        <v>59673.68</v>
      </c>
      <c r="E88" s="3">
        <v>7827.69</v>
      </c>
      <c r="F88">
        <v>0</v>
      </c>
      <c r="G88">
        <v>0</v>
      </c>
      <c r="H88" s="3">
        <v>167945.60000000001</v>
      </c>
      <c r="I88" s="3">
        <v>579298.26</v>
      </c>
      <c r="J88">
        <v>11.67</v>
      </c>
      <c r="K88" s="3">
        <v>747255.53</v>
      </c>
      <c r="L88" s="3">
        <v>1979.11</v>
      </c>
      <c r="M88" s="3">
        <v>749234.64</v>
      </c>
      <c r="N88">
        <v>4</v>
      </c>
      <c r="O88">
        <v>533.33000000000004</v>
      </c>
      <c r="P88" s="3">
        <v>4713.1099999999997</v>
      </c>
      <c r="Q88" s="3">
        <v>1800</v>
      </c>
      <c r="R88" s="3">
        <v>10740.55</v>
      </c>
      <c r="S88">
        <v>0</v>
      </c>
      <c r="T88" s="3">
        <v>17786.990000000002</v>
      </c>
      <c r="U88" s="3">
        <v>731447.65</v>
      </c>
      <c r="V88" s="3">
        <v>63539.47</v>
      </c>
      <c r="W88" s="3">
        <v>9604.75</v>
      </c>
      <c r="X88" s="3">
        <v>667908.18000000005</v>
      </c>
      <c r="Y88" s="3">
        <v>1349.77</v>
      </c>
      <c r="Z88">
        <v>0</v>
      </c>
      <c r="AA88" s="4">
        <v>754942.72</v>
      </c>
      <c r="AB88" t="s">
        <v>381</v>
      </c>
    </row>
    <row r="89" spans="1:28" x14ac:dyDescent="0.25">
      <c r="AA89" s="4">
        <f>AA88*0.16</f>
        <v>120790.8352</v>
      </c>
    </row>
    <row r="90" spans="1:28" x14ac:dyDescent="0.25">
      <c r="AA90" s="4">
        <f>+AA88+AA89</f>
        <v>875733.55519999994</v>
      </c>
      <c r="AB90" t="s">
        <v>382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7"/>
  <sheetViews>
    <sheetView topLeftCell="A77" workbookViewId="0">
      <selection activeCell="AC99" sqref="A1:AC99"/>
    </sheetView>
  </sheetViews>
  <sheetFormatPr baseColWidth="10" defaultRowHeight="15" x14ac:dyDescent="0.25"/>
  <cols>
    <col min="2" max="2" width="25" bestFit="1" customWidth="1"/>
    <col min="4" max="26" width="0" hidden="1" customWidth="1"/>
    <col min="27" max="27" width="10.7109375" bestFit="1" customWidth="1"/>
  </cols>
  <sheetData>
    <row r="1" spans="1:28" x14ac:dyDescent="0.25">
      <c r="A1" t="s">
        <v>247</v>
      </c>
      <c r="AA1" t="s">
        <v>1</v>
      </c>
      <c r="AB1" t="s">
        <v>248</v>
      </c>
    </row>
    <row r="2" spans="1:28" x14ac:dyDescent="0.25">
      <c r="AB2" t="s">
        <v>3</v>
      </c>
    </row>
    <row r="4" spans="1:28" x14ac:dyDescent="0.25">
      <c r="G4" t="s">
        <v>4</v>
      </c>
      <c r="H4" t="s">
        <v>5</v>
      </c>
      <c r="I4" t="s">
        <v>6</v>
      </c>
      <c r="J4" t="s">
        <v>7</v>
      </c>
    </row>
    <row r="5" spans="1:28" x14ac:dyDescent="0.25">
      <c r="H5" s="1">
        <v>36907</v>
      </c>
      <c r="I5" s="2">
        <v>42400.25</v>
      </c>
    </row>
    <row r="7" spans="1:28" x14ac:dyDescent="0.25">
      <c r="D7" t="s">
        <v>8</v>
      </c>
      <c r="H7" t="s">
        <v>9</v>
      </c>
      <c r="M7" t="s">
        <v>10</v>
      </c>
      <c r="O7" t="s">
        <v>11</v>
      </c>
      <c r="P7" t="s">
        <v>12</v>
      </c>
      <c r="Q7" t="s">
        <v>12</v>
      </c>
      <c r="S7" t="s">
        <v>13</v>
      </c>
      <c r="T7" t="s">
        <v>249</v>
      </c>
      <c r="U7" t="s">
        <v>250</v>
      </c>
      <c r="V7" t="s">
        <v>10</v>
      </c>
      <c r="W7" t="e">
        <f>-   OUTSOU</f>
        <v>#NAME?</v>
      </c>
      <c r="X7" t="s">
        <v>14</v>
      </c>
      <c r="Y7" t="s">
        <v>15</v>
      </c>
      <c r="Z7" t="s">
        <v>16</v>
      </c>
      <c r="AA7" t="s">
        <v>17</v>
      </c>
      <c r="AB7" t="s">
        <v>18</v>
      </c>
    </row>
    <row r="8" spans="1:28" x14ac:dyDescent="0.25">
      <c r="A8" t="s">
        <v>19</v>
      </c>
      <c r="B8" t="s">
        <v>20</v>
      </c>
      <c r="C8" t="s">
        <v>21</v>
      </c>
      <c r="D8" t="s">
        <v>22</v>
      </c>
      <c r="E8" t="s">
        <v>23</v>
      </c>
      <c r="F8" t="s">
        <v>24</v>
      </c>
      <c r="G8" t="s">
        <v>25</v>
      </c>
      <c r="H8" t="s">
        <v>26</v>
      </c>
      <c r="I8" t="s">
        <v>27</v>
      </c>
      <c r="J8" t="s">
        <v>28</v>
      </c>
      <c r="K8" t="s">
        <v>29</v>
      </c>
      <c r="L8" t="s">
        <v>30</v>
      </c>
      <c r="M8" t="s">
        <v>31</v>
      </c>
      <c r="N8" t="s">
        <v>32</v>
      </c>
      <c r="O8" t="s">
        <v>33</v>
      </c>
      <c r="P8" t="s">
        <v>34</v>
      </c>
      <c r="Q8" t="s">
        <v>35</v>
      </c>
      <c r="R8" t="s">
        <v>36</v>
      </c>
      <c r="S8" t="s">
        <v>37</v>
      </c>
      <c r="T8" t="s">
        <v>251</v>
      </c>
      <c r="U8" t="s">
        <v>252</v>
      </c>
      <c r="V8" t="s">
        <v>39</v>
      </c>
      <c r="W8" t="s">
        <v>40</v>
      </c>
      <c r="X8" t="s">
        <v>41</v>
      </c>
      <c r="Y8" t="s">
        <v>42</v>
      </c>
      <c r="Z8" t="s">
        <v>43</v>
      </c>
      <c r="AA8" t="s">
        <v>41</v>
      </c>
      <c r="AB8" t="s">
        <v>44</v>
      </c>
    </row>
    <row r="9" spans="1:28" x14ac:dyDescent="0.25">
      <c r="A9" t="s">
        <v>49</v>
      </c>
      <c r="B9" t="s">
        <v>253</v>
      </c>
      <c r="C9" t="s">
        <v>47</v>
      </c>
      <c r="D9" t="s">
        <v>45</v>
      </c>
      <c r="E9" t="s">
        <v>45</v>
      </c>
      <c r="F9" t="s">
        <v>45</v>
      </c>
      <c r="G9" t="s">
        <v>48</v>
      </c>
      <c r="H9" t="s">
        <v>49</v>
      </c>
      <c r="I9" t="s">
        <v>45</v>
      </c>
      <c r="J9" t="s">
        <v>45</v>
      </c>
      <c r="K9" t="s">
        <v>48</v>
      </c>
      <c r="L9" t="s">
        <v>49</v>
      </c>
      <c r="M9" t="s">
        <v>45</v>
      </c>
      <c r="N9" t="s">
        <v>45</v>
      </c>
      <c r="O9" t="s">
        <v>45</v>
      </c>
      <c r="P9" t="s">
        <v>45</v>
      </c>
      <c r="Q9" t="s">
        <v>45</v>
      </c>
      <c r="R9" t="s">
        <v>45</v>
      </c>
      <c r="S9" t="s">
        <v>45</v>
      </c>
      <c r="T9" t="s">
        <v>50</v>
      </c>
    </row>
    <row r="10" spans="1:28" x14ac:dyDescent="0.25">
      <c r="A10" t="s">
        <v>254</v>
      </c>
      <c r="B10" t="s">
        <v>255</v>
      </c>
    </row>
    <row r="11" spans="1:28" hidden="1" x14ac:dyDescent="0.25">
      <c r="A11">
        <v>3</v>
      </c>
      <c r="B11" t="s">
        <v>62</v>
      </c>
      <c r="C11" t="s">
        <v>63</v>
      </c>
      <c r="D11" s="3">
        <v>1095.5999999999999</v>
      </c>
      <c r="E11">
        <v>141.63999999999999</v>
      </c>
      <c r="F11">
        <v>0</v>
      </c>
      <c r="G11">
        <v>0</v>
      </c>
      <c r="H11" s="3">
        <v>22200</v>
      </c>
      <c r="I11" s="3">
        <v>2000</v>
      </c>
      <c r="J11">
        <v>0</v>
      </c>
      <c r="K11" s="3">
        <v>24200</v>
      </c>
      <c r="L11">
        <v>0</v>
      </c>
      <c r="M11" s="3">
        <v>24200</v>
      </c>
      <c r="N11">
        <v>0</v>
      </c>
      <c r="O11">
        <v>0</v>
      </c>
      <c r="P11" s="3">
        <v>2979.28</v>
      </c>
      <c r="Q11">
        <v>0</v>
      </c>
      <c r="R11">
        <v>323.91000000000003</v>
      </c>
      <c r="S11">
        <v>0</v>
      </c>
      <c r="T11">
        <v>3</v>
      </c>
      <c r="U11" t="s">
        <v>256</v>
      </c>
      <c r="V11" s="3">
        <v>20896.810000000001</v>
      </c>
      <c r="W11" s="3">
        <v>2089.6799999999998</v>
      </c>
      <c r="X11">
        <v>0</v>
      </c>
      <c r="Y11" s="3">
        <v>18807.13</v>
      </c>
      <c r="Z11">
        <v>24.74</v>
      </c>
      <c r="AA11">
        <v>0</v>
      </c>
      <c r="AB11" s="3">
        <v>21245.46</v>
      </c>
    </row>
    <row r="12" spans="1:28" hidden="1" x14ac:dyDescent="0.25">
      <c r="A12">
        <v>56</v>
      </c>
      <c r="B12" t="s">
        <v>64</v>
      </c>
      <c r="C12" t="s">
        <v>65</v>
      </c>
      <c r="D12" s="3">
        <v>1095.5999999999999</v>
      </c>
      <c r="E12">
        <v>141.63999999999999</v>
      </c>
      <c r="F12">
        <v>0</v>
      </c>
      <c r="G12">
        <v>0</v>
      </c>
      <c r="H12" s="3">
        <v>1750</v>
      </c>
      <c r="I12">
        <v>0</v>
      </c>
      <c r="J12">
        <v>0</v>
      </c>
      <c r="K12" s="3">
        <v>1750</v>
      </c>
      <c r="L12">
        <v>188.71</v>
      </c>
      <c r="M12" s="3">
        <v>1938.71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 s="3">
        <v>1938.71</v>
      </c>
      <c r="W12">
        <v>0</v>
      </c>
      <c r="X12">
        <v>193.87</v>
      </c>
      <c r="Y12" s="3">
        <v>1938.71</v>
      </c>
      <c r="Z12">
        <v>24.74</v>
      </c>
      <c r="AA12">
        <v>0</v>
      </c>
      <c r="AB12" s="3">
        <v>2157.3200000000002</v>
      </c>
    </row>
    <row r="13" spans="1:28" x14ac:dyDescent="0.25">
      <c r="A13">
        <v>9</v>
      </c>
      <c r="B13" t="s">
        <v>66</v>
      </c>
      <c r="C13" t="s">
        <v>67</v>
      </c>
      <c r="D13" s="3">
        <v>1095.5999999999999</v>
      </c>
      <c r="E13">
        <v>141.63999999999999</v>
      </c>
      <c r="F13">
        <v>0</v>
      </c>
      <c r="G13">
        <v>0</v>
      </c>
      <c r="H13" s="3">
        <v>3500</v>
      </c>
      <c r="I13">
        <v>0</v>
      </c>
      <c r="J13">
        <v>0</v>
      </c>
      <c r="K13" s="3">
        <v>3500</v>
      </c>
      <c r="L13">
        <v>125.1</v>
      </c>
      <c r="M13" s="3">
        <v>3625.1</v>
      </c>
      <c r="N13">
        <v>0</v>
      </c>
      <c r="O13">
        <v>0</v>
      </c>
      <c r="P13">
        <v>0</v>
      </c>
      <c r="Q13">
        <v>0</v>
      </c>
      <c r="R13">
        <v>878.82</v>
      </c>
      <c r="S13">
        <v>0</v>
      </c>
      <c r="U13">
        <v>878.82</v>
      </c>
      <c r="V13" s="3">
        <v>2746.28</v>
      </c>
      <c r="W13">
        <v>0</v>
      </c>
      <c r="X13">
        <v>274.63</v>
      </c>
      <c r="Y13" s="3">
        <v>2746.28</v>
      </c>
      <c r="Z13">
        <v>24.74</v>
      </c>
      <c r="AA13">
        <v>0</v>
      </c>
      <c r="AB13" s="3">
        <v>3924.47</v>
      </c>
    </row>
    <row r="14" spans="1:28" hidden="1" x14ac:dyDescent="0.25">
      <c r="A14" t="s">
        <v>68</v>
      </c>
      <c r="B14" t="s">
        <v>69</v>
      </c>
      <c r="C14" t="s">
        <v>70</v>
      </c>
      <c r="D14" s="3">
        <v>1095.5999999999999</v>
      </c>
      <c r="E14">
        <v>141.63999999999999</v>
      </c>
      <c r="F14">
        <v>0</v>
      </c>
      <c r="G14">
        <v>0</v>
      </c>
      <c r="H14" s="3">
        <v>1400</v>
      </c>
      <c r="I14">
        <v>0</v>
      </c>
      <c r="J14">
        <v>0</v>
      </c>
      <c r="K14" s="3">
        <v>1400</v>
      </c>
      <c r="L14">
        <v>200.63</v>
      </c>
      <c r="M14" s="3">
        <v>1600.63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 s="3">
        <v>1600.63</v>
      </c>
      <c r="W14">
        <v>0</v>
      </c>
      <c r="X14">
        <v>160.06</v>
      </c>
      <c r="Y14" s="3">
        <v>1600.63</v>
      </c>
      <c r="Z14">
        <v>24.74</v>
      </c>
      <c r="AA14">
        <v>0</v>
      </c>
      <c r="AB14" s="3">
        <v>1785.43</v>
      </c>
    </row>
    <row r="15" spans="1:28" hidden="1" x14ac:dyDescent="0.25">
      <c r="A15" t="s">
        <v>71</v>
      </c>
      <c r="B15" t="s">
        <v>72</v>
      </c>
      <c r="C15" t="s">
        <v>73</v>
      </c>
      <c r="D15" s="3">
        <v>1095.5999999999999</v>
      </c>
      <c r="E15">
        <v>141.63999999999999</v>
      </c>
      <c r="F15">
        <v>0</v>
      </c>
      <c r="G15">
        <v>0</v>
      </c>
      <c r="H15" s="3">
        <v>3500</v>
      </c>
      <c r="I15">
        <v>0</v>
      </c>
      <c r="J15">
        <v>0</v>
      </c>
      <c r="K15" s="3">
        <v>3500</v>
      </c>
      <c r="L15">
        <v>125.1</v>
      </c>
      <c r="M15" s="3">
        <v>3625.1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 s="3">
        <v>3625.1</v>
      </c>
      <c r="W15">
        <v>0</v>
      </c>
      <c r="X15">
        <v>362.51</v>
      </c>
      <c r="Y15" s="3">
        <v>3625.1</v>
      </c>
      <c r="Z15">
        <v>24.74</v>
      </c>
      <c r="AA15">
        <v>0</v>
      </c>
      <c r="AB15" s="3">
        <v>4012.35</v>
      </c>
    </row>
    <row r="16" spans="1:28" hidden="1" x14ac:dyDescent="0.25">
      <c r="A16" t="s">
        <v>74</v>
      </c>
      <c r="B16" t="s">
        <v>75</v>
      </c>
      <c r="C16" t="s">
        <v>76</v>
      </c>
      <c r="D16" s="3">
        <v>1095.5999999999999</v>
      </c>
      <c r="E16">
        <v>141.63999999999999</v>
      </c>
      <c r="F16">
        <v>0</v>
      </c>
      <c r="G16">
        <v>0</v>
      </c>
      <c r="H16" s="3">
        <v>1250</v>
      </c>
      <c r="I16">
        <v>0</v>
      </c>
      <c r="J16">
        <v>0</v>
      </c>
      <c r="K16" s="3">
        <v>1250</v>
      </c>
      <c r="L16">
        <v>200.74</v>
      </c>
      <c r="M16" s="3">
        <v>1450.74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 s="3">
        <v>1450.74</v>
      </c>
      <c r="W16">
        <v>0</v>
      </c>
      <c r="X16">
        <v>145.07</v>
      </c>
      <c r="Y16" s="3">
        <v>1450.74</v>
      </c>
      <c r="Z16">
        <v>24.74</v>
      </c>
      <c r="AA16">
        <v>0</v>
      </c>
      <c r="AB16" s="3">
        <v>1620.55</v>
      </c>
    </row>
    <row r="17" spans="1:28" hidden="1" x14ac:dyDescent="0.25">
      <c r="A17" t="s">
        <v>77</v>
      </c>
      <c r="B17" t="s">
        <v>78</v>
      </c>
      <c r="C17" t="s">
        <v>79</v>
      </c>
      <c r="D17" s="3">
        <v>1095.5999999999999</v>
      </c>
      <c r="E17">
        <v>141.63999999999999</v>
      </c>
      <c r="F17">
        <v>0</v>
      </c>
      <c r="G17">
        <v>0</v>
      </c>
      <c r="H17" s="3">
        <v>2250</v>
      </c>
      <c r="I17">
        <v>0</v>
      </c>
      <c r="J17">
        <v>0</v>
      </c>
      <c r="K17" s="3">
        <v>2250</v>
      </c>
      <c r="L17">
        <v>174.78</v>
      </c>
      <c r="M17" s="3">
        <v>2424.7800000000002</v>
      </c>
      <c r="N17">
        <v>0</v>
      </c>
      <c r="O17">
        <v>0</v>
      </c>
      <c r="P17">
        <v>0</v>
      </c>
      <c r="Q17">
        <v>0</v>
      </c>
      <c r="R17">
        <v>902.31</v>
      </c>
      <c r="S17">
        <v>0</v>
      </c>
      <c r="U17">
        <v>902.31</v>
      </c>
      <c r="V17" s="3">
        <v>1522.47</v>
      </c>
      <c r="W17">
        <v>0</v>
      </c>
      <c r="X17">
        <v>152.25</v>
      </c>
      <c r="Y17" s="3">
        <v>1522.47</v>
      </c>
      <c r="Z17">
        <v>24.74</v>
      </c>
      <c r="AA17">
        <v>0</v>
      </c>
      <c r="AB17" s="3">
        <v>2601.77</v>
      </c>
    </row>
    <row r="18" spans="1:28" hidden="1" x14ac:dyDescent="0.25">
      <c r="A18" t="s">
        <v>80</v>
      </c>
      <c r="B18" t="s">
        <v>81</v>
      </c>
      <c r="C18" t="s">
        <v>82</v>
      </c>
      <c r="D18" s="3">
        <v>1095.5999999999999</v>
      </c>
      <c r="E18">
        <v>141.63999999999999</v>
      </c>
      <c r="F18">
        <v>0</v>
      </c>
      <c r="G18">
        <v>0</v>
      </c>
      <c r="H18" s="3">
        <v>3500</v>
      </c>
      <c r="I18" s="3">
        <v>10978.93</v>
      </c>
      <c r="J18">
        <v>0</v>
      </c>
      <c r="K18" s="3">
        <v>14478.93</v>
      </c>
      <c r="L18">
        <v>0</v>
      </c>
      <c r="M18" s="3">
        <v>14478.93</v>
      </c>
      <c r="N18">
        <v>0</v>
      </c>
      <c r="O18">
        <v>0</v>
      </c>
      <c r="P18">
        <v>0</v>
      </c>
      <c r="Q18">
        <v>0</v>
      </c>
      <c r="R18" s="3">
        <v>2181.2800000000002</v>
      </c>
      <c r="S18">
        <v>0</v>
      </c>
      <c r="T18">
        <v>2</v>
      </c>
      <c r="U18" t="s">
        <v>257</v>
      </c>
      <c r="V18" s="3">
        <v>12297.65</v>
      </c>
      <c r="W18" s="3">
        <v>1229.77</v>
      </c>
      <c r="X18">
        <v>0</v>
      </c>
      <c r="Y18" s="3">
        <v>11067.88</v>
      </c>
      <c r="Z18">
        <v>24.74</v>
      </c>
      <c r="AA18">
        <v>0</v>
      </c>
      <c r="AB18" s="3">
        <v>14503.67</v>
      </c>
    </row>
    <row r="19" spans="1:28" hidden="1" x14ac:dyDescent="0.25">
      <c r="A19" t="s">
        <v>83</v>
      </c>
      <c r="B19" t="s">
        <v>84</v>
      </c>
      <c r="C19" t="s">
        <v>55</v>
      </c>
      <c r="D19" s="3">
        <v>1095.5999999999999</v>
      </c>
      <c r="E19">
        <v>141.63999999999999</v>
      </c>
      <c r="F19">
        <v>0</v>
      </c>
      <c r="G19">
        <v>0</v>
      </c>
      <c r="H19" s="3">
        <v>2500</v>
      </c>
      <c r="I19">
        <v>0</v>
      </c>
      <c r="J19">
        <v>0</v>
      </c>
      <c r="K19" s="3">
        <v>2500</v>
      </c>
      <c r="L19">
        <v>160.30000000000001</v>
      </c>
      <c r="M19" s="3">
        <v>2660.3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 s="3">
        <v>2660.3</v>
      </c>
      <c r="W19">
        <v>0</v>
      </c>
      <c r="X19">
        <v>266.02999999999997</v>
      </c>
      <c r="Y19" s="3">
        <v>2660.3</v>
      </c>
      <c r="Z19">
        <v>24.74</v>
      </c>
      <c r="AA19">
        <v>0</v>
      </c>
      <c r="AB19" s="3">
        <v>2951.07</v>
      </c>
    </row>
    <row r="20" spans="1:28" hidden="1" x14ac:dyDescent="0.25">
      <c r="A20" t="s">
        <v>85</v>
      </c>
      <c r="B20" t="s">
        <v>86</v>
      </c>
      <c r="C20" t="s">
        <v>58</v>
      </c>
      <c r="D20" s="3">
        <v>1095.5999999999999</v>
      </c>
      <c r="E20">
        <v>141.63999999999999</v>
      </c>
      <c r="F20">
        <v>0</v>
      </c>
      <c r="G20">
        <v>0</v>
      </c>
      <c r="H20" s="3">
        <v>6500</v>
      </c>
      <c r="I20">
        <v>0</v>
      </c>
      <c r="J20">
        <v>0</v>
      </c>
      <c r="K20" s="3">
        <v>6500</v>
      </c>
      <c r="L20">
        <v>0</v>
      </c>
      <c r="M20" s="3">
        <v>6500</v>
      </c>
      <c r="N20">
        <v>0</v>
      </c>
      <c r="O20">
        <v>0</v>
      </c>
      <c r="P20">
        <v>177.91</v>
      </c>
      <c r="Q20">
        <v>0</v>
      </c>
      <c r="R20">
        <v>0</v>
      </c>
      <c r="S20">
        <v>0</v>
      </c>
      <c r="U20">
        <v>177.91</v>
      </c>
      <c r="V20" s="3">
        <v>6322.09</v>
      </c>
      <c r="W20">
        <v>632.21</v>
      </c>
      <c r="X20">
        <v>0</v>
      </c>
      <c r="Y20" s="3">
        <v>5689.88</v>
      </c>
      <c r="Z20">
        <v>24.74</v>
      </c>
      <c r="AA20">
        <v>0</v>
      </c>
      <c r="AB20" s="3">
        <v>6346.83</v>
      </c>
    </row>
    <row r="21" spans="1:28" hidden="1" x14ac:dyDescent="0.25">
      <c r="A21" t="s">
        <v>87</v>
      </c>
      <c r="B21" t="s">
        <v>88</v>
      </c>
      <c r="C21" t="s">
        <v>55</v>
      </c>
      <c r="D21" s="3">
        <v>1095.5999999999999</v>
      </c>
      <c r="E21">
        <v>141.63999999999999</v>
      </c>
      <c r="F21">
        <v>0</v>
      </c>
      <c r="G21">
        <v>0</v>
      </c>
      <c r="H21" s="3">
        <v>2500</v>
      </c>
      <c r="I21">
        <v>0</v>
      </c>
      <c r="J21">
        <v>10.94</v>
      </c>
      <c r="K21" s="3">
        <v>2510.94</v>
      </c>
      <c r="L21">
        <v>160.30000000000001</v>
      </c>
      <c r="M21" s="3">
        <v>2671.24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 s="3">
        <v>2671.24</v>
      </c>
      <c r="W21">
        <v>0</v>
      </c>
      <c r="X21">
        <v>266.58</v>
      </c>
      <c r="Y21" s="3">
        <v>2671.24</v>
      </c>
      <c r="Z21">
        <v>24.74</v>
      </c>
      <c r="AA21">
        <v>0</v>
      </c>
      <c r="AB21" s="3">
        <v>2962.56</v>
      </c>
    </row>
    <row r="22" spans="1:28" hidden="1" x14ac:dyDescent="0.25">
      <c r="A22" t="s">
        <v>89</v>
      </c>
      <c r="B22" t="s">
        <v>90</v>
      </c>
      <c r="C22" t="s">
        <v>91</v>
      </c>
      <c r="D22" s="3">
        <v>1095.5999999999999</v>
      </c>
      <c r="E22">
        <v>141.63999999999999</v>
      </c>
      <c r="F22">
        <v>0</v>
      </c>
      <c r="G22">
        <v>0</v>
      </c>
      <c r="H22" s="3">
        <v>2500</v>
      </c>
      <c r="I22">
        <v>0</v>
      </c>
      <c r="J22">
        <v>0</v>
      </c>
      <c r="K22" s="3">
        <v>2500</v>
      </c>
      <c r="L22">
        <v>160.30000000000001</v>
      </c>
      <c r="M22" s="3">
        <v>2660.3</v>
      </c>
      <c r="N22">
        <v>0</v>
      </c>
      <c r="O22">
        <v>0</v>
      </c>
      <c r="P22">
        <v>0</v>
      </c>
      <c r="Q22">
        <v>0</v>
      </c>
      <c r="R22" s="3">
        <v>1551.8</v>
      </c>
      <c r="S22">
        <v>0</v>
      </c>
      <c r="T22">
        <v>1</v>
      </c>
      <c r="U22" t="s">
        <v>258</v>
      </c>
      <c r="V22" s="3">
        <v>1108.5</v>
      </c>
      <c r="W22">
        <v>0</v>
      </c>
      <c r="X22">
        <v>110.85</v>
      </c>
      <c r="Y22" s="3">
        <v>1108.5</v>
      </c>
      <c r="Z22">
        <v>24.74</v>
      </c>
      <c r="AA22">
        <v>0</v>
      </c>
      <c r="AB22" s="3">
        <v>2795.89</v>
      </c>
    </row>
    <row r="23" spans="1:28" hidden="1" x14ac:dyDescent="0.25">
      <c r="A23" t="s">
        <v>92</v>
      </c>
      <c r="B23" t="s">
        <v>93</v>
      </c>
      <c r="C23" t="s">
        <v>94</v>
      </c>
      <c r="D23" s="3">
        <v>1095.5999999999999</v>
      </c>
      <c r="E23">
        <v>141.63999999999999</v>
      </c>
      <c r="F23">
        <v>0</v>
      </c>
      <c r="G23">
        <v>0</v>
      </c>
      <c r="H23" s="3">
        <v>2750</v>
      </c>
      <c r="I23">
        <v>0</v>
      </c>
      <c r="J23">
        <v>0</v>
      </c>
      <c r="K23" s="3">
        <v>2750</v>
      </c>
      <c r="L23">
        <v>145.38</v>
      </c>
      <c r="M23" s="3">
        <v>2895.38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 s="3">
        <v>2895.38</v>
      </c>
      <c r="W23">
        <v>0</v>
      </c>
      <c r="X23">
        <v>289.54000000000002</v>
      </c>
      <c r="Y23" s="3">
        <v>2895.38</v>
      </c>
      <c r="Z23">
        <v>24.74</v>
      </c>
      <c r="AA23">
        <v>0</v>
      </c>
      <c r="AB23" s="3">
        <v>3209.66</v>
      </c>
    </row>
    <row r="24" spans="1:28" hidden="1" x14ac:dyDescent="0.25">
      <c r="A24" t="s">
        <v>259</v>
      </c>
      <c r="B24" t="s">
        <v>260</v>
      </c>
      <c r="C24" t="s">
        <v>55</v>
      </c>
      <c r="D24">
        <v>657.36</v>
      </c>
      <c r="E24">
        <v>169.78</v>
      </c>
      <c r="F24">
        <v>0</v>
      </c>
      <c r="G24">
        <v>0</v>
      </c>
      <c r="H24" s="3">
        <v>2000</v>
      </c>
      <c r="I24">
        <v>300</v>
      </c>
      <c r="J24">
        <v>0</v>
      </c>
      <c r="K24" s="3">
        <v>2300</v>
      </c>
      <c r="L24">
        <v>174.78</v>
      </c>
      <c r="M24" s="3">
        <v>2474.7800000000002</v>
      </c>
      <c r="N24">
        <v>6</v>
      </c>
      <c r="O24">
        <v>750</v>
      </c>
      <c r="P24">
        <v>0</v>
      </c>
      <c r="Q24">
        <v>0</v>
      </c>
      <c r="R24">
        <v>0</v>
      </c>
      <c r="S24">
        <v>0</v>
      </c>
      <c r="U24">
        <v>750</v>
      </c>
      <c r="V24" s="3">
        <v>1724.78</v>
      </c>
      <c r="W24">
        <v>0</v>
      </c>
      <c r="X24">
        <v>172.48</v>
      </c>
      <c r="Y24" s="3">
        <v>1724.78</v>
      </c>
      <c r="Z24">
        <v>16.54</v>
      </c>
      <c r="AA24">
        <v>0</v>
      </c>
      <c r="AB24" s="3">
        <v>1913.8</v>
      </c>
    </row>
    <row r="25" spans="1:28" hidden="1" x14ac:dyDescent="0.25">
      <c r="A25" t="s">
        <v>95</v>
      </c>
      <c r="B25" t="s">
        <v>96</v>
      </c>
      <c r="C25" t="s">
        <v>97</v>
      </c>
      <c r="D25" s="3">
        <v>1095.5999999999999</v>
      </c>
      <c r="E25">
        <v>141.63999999999999</v>
      </c>
      <c r="F25">
        <v>0</v>
      </c>
      <c r="G25">
        <v>0</v>
      </c>
      <c r="H25" s="3">
        <v>2000</v>
      </c>
      <c r="I25">
        <v>0</v>
      </c>
      <c r="J25">
        <v>0</v>
      </c>
      <c r="K25" s="3">
        <v>2000</v>
      </c>
      <c r="L25">
        <v>188.71</v>
      </c>
      <c r="M25" s="3">
        <v>2188.71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 s="3">
        <v>2188.71</v>
      </c>
      <c r="W25">
        <v>0</v>
      </c>
      <c r="X25">
        <v>218.87</v>
      </c>
      <c r="Y25" s="3">
        <v>2188.71</v>
      </c>
      <c r="Z25">
        <v>24.74</v>
      </c>
      <c r="AA25">
        <v>0</v>
      </c>
      <c r="AB25" s="3">
        <v>2432.3200000000002</v>
      </c>
    </row>
    <row r="26" spans="1:28" hidden="1" x14ac:dyDescent="0.25">
      <c r="A26" t="s">
        <v>98</v>
      </c>
      <c r="B26" t="s">
        <v>99</v>
      </c>
      <c r="C26" t="s">
        <v>100</v>
      </c>
      <c r="D26" s="3">
        <v>1095.5999999999999</v>
      </c>
      <c r="E26">
        <v>141.63999999999999</v>
      </c>
      <c r="F26">
        <v>0</v>
      </c>
      <c r="G26">
        <v>0</v>
      </c>
      <c r="H26" s="3">
        <v>2000</v>
      </c>
      <c r="I26">
        <v>0</v>
      </c>
      <c r="J26">
        <v>0</v>
      </c>
      <c r="K26" s="3">
        <v>2000</v>
      </c>
      <c r="L26">
        <v>188.71</v>
      </c>
      <c r="M26" s="3">
        <v>2188.71</v>
      </c>
      <c r="N26">
        <v>0</v>
      </c>
      <c r="O26">
        <v>0</v>
      </c>
      <c r="P26">
        <v>0</v>
      </c>
      <c r="Q26">
        <v>0</v>
      </c>
      <c r="R26">
        <v>313.89999999999998</v>
      </c>
      <c r="S26">
        <v>0</v>
      </c>
      <c r="U26">
        <v>313.89999999999998</v>
      </c>
      <c r="V26" s="3">
        <v>1874.81</v>
      </c>
      <c r="W26">
        <v>0</v>
      </c>
      <c r="X26">
        <v>187.48</v>
      </c>
      <c r="Y26" s="3">
        <v>1874.81</v>
      </c>
      <c r="Z26">
        <v>24.74</v>
      </c>
      <c r="AA26">
        <v>0</v>
      </c>
      <c r="AB26" s="3">
        <v>2400.9299999999998</v>
      </c>
    </row>
    <row r="27" spans="1:28" hidden="1" x14ac:dyDescent="0.25">
      <c r="A27" t="s">
        <v>101</v>
      </c>
      <c r="B27" t="s">
        <v>102</v>
      </c>
      <c r="C27" t="s">
        <v>103</v>
      </c>
      <c r="D27" s="3">
        <v>1095.5999999999999</v>
      </c>
      <c r="E27">
        <v>141.63999999999999</v>
      </c>
      <c r="F27">
        <v>0</v>
      </c>
      <c r="G27">
        <v>0</v>
      </c>
      <c r="H27" s="3">
        <v>2250</v>
      </c>
      <c r="I27">
        <v>0</v>
      </c>
      <c r="J27">
        <v>0</v>
      </c>
      <c r="K27" s="3">
        <v>2250</v>
      </c>
      <c r="L27">
        <v>174.78</v>
      </c>
      <c r="M27" s="3">
        <v>2424.7800000000002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 s="3">
        <v>2424.7800000000002</v>
      </c>
      <c r="W27">
        <v>0</v>
      </c>
      <c r="X27">
        <v>242.48</v>
      </c>
      <c r="Y27" s="3">
        <v>2424.7800000000002</v>
      </c>
      <c r="Z27">
        <v>24.74</v>
      </c>
      <c r="AA27">
        <v>0</v>
      </c>
      <c r="AB27" s="3">
        <v>2692</v>
      </c>
    </row>
    <row r="28" spans="1:28" hidden="1" x14ac:dyDescent="0.25">
      <c r="A28" t="s">
        <v>104</v>
      </c>
      <c r="B28" t="s">
        <v>105</v>
      </c>
      <c r="C28" t="s">
        <v>106</v>
      </c>
      <c r="D28" s="3">
        <v>1095.5999999999999</v>
      </c>
      <c r="E28">
        <v>141.63999999999999</v>
      </c>
      <c r="F28">
        <v>0</v>
      </c>
      <c r="G28">
        <v>0</v>
      </c>
      <c r="H28" s="3">
        <v>2750</v>
      </c>
      <c r="I28">
        <v>0</v>
      </c>
      <c r="J28">
        <v>0</v>
      </c>
      <c r="K28" s="3">
        <v>2750</v>
      </c>
      <c r="L28">
        <v>145.38</v>
      </c>
      <c r="M28" s="3">
        <v>2895.38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 s="3">
        <v>2895.38</v>
      </c>
      <c r="W28">
        <v>0</v>
      </c>
      <c r="X28">
        <v>289.54000000000002</v>
      </c>
      <c r="Y28" s="3">
        <v>2895.38</v>
      </c>
      <c r="Z28">
        <v>24.74</v>
      </c>
      <c r="AA28">
        <v>0</v>
      </c>
      <c r="AB28" s="3">
        <v>3209.66</v>
      </c>
    </row>
    <row r="29" spans="1:28" hidden="1" x14ac:dyDescent="0.25">
      <c r="A29" t="s">
        <v>261</v>
      </c>
      <c r="B29" t="s">
        <v>262</v>
      </c>
      <c r="C29" t="s">
        <v>61</v>
      </c>
      <c r="D29" s="3">
        <v>1095.5999999999999</v>
      </c>
      <c r="E29">
        <v>141.63999999999999</v>
      </c>
      <c r="F29">
        <v>0</v>
      </c>
      <c r="G29">
        <v>0</v>
      </c>
      <c r="H29" s="3">
        <v>5000</v>
      </c>
      <c r="I29" s="3">
        <v>1200</v>
      </c>
      <c r="J29">
        <v>0</v>
      </c>
      <c r="K29" s="3">
        <v>6200</v>
      </c>
      <c r="L29">
        <v>0</v>
      </c>
      <c r="M29" s="3">
        <v>6200</v>
      </c>
      <c r="N29">
        <v>0</v>
      </c>
      <c r="O29">
        <v>0</v>
      </c>
      <c r="P29">
        <v>0</v>
      </c>
      <c r="Q29" s="3">
        <v>1200</v>
      </c>
      <c r="R29">
        <v>0</v>
      </c>
      <c r="S29">
        <v>0</v>
      </c>
      <c r="T29">
        <v>1</v>
      </c>
      <c r="U29" t="s">
        <v>263</v>
      </c>
      <c r="V29" s="3">
        <v>5000</v>
      </c>
      <c r="W29">
        <v>0</v>
      </c>
      <c r="X29">
        <v>500</v>
      </c>
      <c r="Y29" s="3">
        <v>5000</v>
      </c>
      <c r="Z29">
        <v>24.74</v>
      </c>
      <c r="AA29">
        <v>0</v>
      </c>
      <c r="AB29" s="3">
        <v>6724.74</v>
      </c>
    </row>
    <row r="30" spans="1:28" hidden="1" x14ac:dyDescent="0.25">
      <c r="A30" t="s">
        <v>107</v>
      </c>
      <c r="B30" t="s">
        <v>108</v>
      </c>
      <c r="C30" t="s">
        <v>109</v>
      </c>
      <c r="D30" s="3">
        <v>1095.5999999999999</v>
      </c>
      <c r="E30">
        <v>141.63999999999999</v>
      </c>
      <c r="F30">
        <v>0</v>
      </c>
      <c r="G30">
        <v>0</v>
      </c>
      <c r="H30" s="3">
        <v>6000</v>
      </c>
      <c r="I30">
        <v>0</v>
      </c>
      <c r="J30">
        <v>0</v>
      </c>
      <c r="K30" s="3">
        <v>6000</v>
      </c>
      <c r="L30">
        <v>0</v>
      </c>
      <c r="M30" s="3">
        <v>6000</v>
      </c>
      <c r="N30">
        <v>0</v>
      </c>
      <c r="O30">
        <v>0</v>
      </c>
      <c r="P30">
        <v>0</v>
      </c>
      <c r="Q30">
        <v>0</v>
      </c>
      <c r="R30" s="3">
        <v>1014.46</v>
      </c>
      <c r="S30">
        <v>0</v>
      </c>
      <c r="T30">
        <v>1</v>
      </c>
      <c r="U30" t="s">
        <v>264</v>
      </c>
      <c r="V30" s="3">
        <v>4985.54</v>
      </c>
      <c r="W30">
        <v>0</v>
      </c>
      <c r="X30">
        <v>498.55</v>
      </c>
      <c r="Y30" s="3">
        <v>4985.54</v>
      </c>
      <c r="Z30">
        <v>24.74</v>
      </c>
      <c r="AA30">
        <v>0</v>
      </c>
      <c r="AB30" s="3">
        <v>6523.29</v>
      </c>
    </row>
    <row r="31" spans="1:28" hidden="1" x14ac:dyDescent="0.25">
      <c r="A31" t="s">
        <v>110</v>
      </c>
      <c r="B31" t="s">
        <v>111</v>
      </c>
      <c r="C31" t="s">
        <v>112</v>
      </c>
      <c r="D31" s="3">
        <v>1095.5999999999999</v>
      </c>
      <c r="E31">
        <v>141.63999999999999</v>
      </c>
      <c r="F31">
        <v>0</v>
      </c>
      <c r="G31">
        <v>0</v>
      </c>
      <c r="H31" s="3">
        <v>2000</v>
      </c>
      <c r="I31" s="3">
        <v>1000</v>
      </c>
      <c r="J31">
        <v>0</v>
      </c>
      <c r="K31" s="3">
        <v>3000</v>
      </c>
      <c r="L31">
        <v>145.38</v>
      </c>
      <c r="M31" s="3">
        <v>3145.38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 s="3">
        <v>3145.38</v>
      </c>
      <c r="W31">
        <v>0</v>
      </c>
      <c r="X31">
        <v>314.54000000000002</v>
      </c>
      <c r="Y31" s="3">
        <v>3145.38</v>
      </c>
      <c r="Z31">
        <v>24.74</v>
      </c>
      <c r="AA31">
        <v>0</v>
      </c>
      <c r="AB31" s="3">
        <v>3484.66</v>
      </c>
    </row>
    <row r="32" spans="1:28" hidden="1" x14ac:dyDescent="0.25">
      <c r="A32" t="s">
        <v>113</v>
      </c>
      <c r="B32" t="s">
        <v>114</v>
      </c>
      <c r="C32" t="s">
        <v>115</v>
      </c>
      <c r="D32" s="3">
        <v>1095.5999999999999</v>
      </c>
      <c r="E32">
        <v>141.63999999999999</v>
      </c>
      <c r="F32">
        <v>0</v>
      </c>
      <c r="G32">
        <v>0</v>
      </c>
      <c r="H32" s="3">
        <v>2000</v>
      </c>
      <c r="I32">
        <v>0</v>
      </c>
      <c r="J32">
        <v>0</v>
      </c>
      <c r="K32" s="3">
        <v>2000</v>
      </c>
      <c r="L32">
        <v>188.71</v>
      </c>
      <c r="M32" s="3">
        <v>2188.71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 s="3">
        <v>2188.71</v>
      </c>
      <c r="W32">
        <v>0</v>
      </c>
      <c r="X32">
        <v>218.87</v>
      </c>
      <c r="Y32" s="3">
        <v>2188.71</v>
      </c>
      <c r="Z32">
        <v>24.74</v>
      </c>
      <c r="AA32">
        <v>0</v>
      </c>
      <c r="AB32" s="3">
        <v>2432.3200000000002</v>
      </c>
    </row>
    <row r="33" spans="1:28" hidden="1" x14ac:dyDescent="0.25">
      <c r="A33" t="s">
        <v>116</v>
      </c>
      <c r="B33" t="s">
        <v>117</v>
      </c>
      <c r="C33" t="s">
        <v>118</v>
      </c>
      <c r="D33" s="3">
        <v>1095.5999999999999</v>
      </c>
      <c r="E33">
        <v>141.63999999999999</v>
      </c>
      <c r="F33">
        <v>0</v>
      </c>
      <c r="G33">
        <v>0</v>
      </c>
      <c r="H33" s="3">
        <v>1200</v>
      </c>
      <c r="I33">
        <v>0</v>
      </c>
      <c r="J33">
        <v>0</v>
      </c>
      <c r="K33" s="3">
        <v>1200</v>
      </c>
      <c r="L33">
        <v>200.74</v>
      </c>
      <c r="M33" s="3">
        <v>1400.74</v>
      </c>
      <c r="N33">
        <v>0</v>
      </c>
      <c r="O33">
        <v>0</v>
      </c>
      <c r="P33">
        <v>0</v>
      </c>
      <c r="Q33">
        <v>0</v>
      </c>
      <c r="R33">
        <v>303.79000000000002</v>
      </c>
      <c r="S33">
        <v>0</v>
      </c>
      <c r="U33">
        <v>303.79000000000002</v>
      </c>
      <c r="V33" s="3">
        <v>1096.95</v>
      </c>
      <c r="W33">
        <v>0</v>
      </c>
      <c r="X33">
        <v>109.7</v>
      </c>
      <c r="Y33" s="3">
        <v>1096.95</v>
      </c>
      <c r="Z33">
        <v>24.74</v>
      </c>
      <c r="AA33">
        <v>0</v>
      </c>
      <c r="AB33" s="3">
        <v>1535.18</v>
      </c>
    </row>
    <row r="34" spans="1:28" x14ac:dyDescent="0.25">
      <c r="A34" t="s">
        <v>265</v>
      </c>
      <c r="B34" t="s">
        <v>266</v>
      </c>
      <c r="D34" s="3">
        <v>24760.560000000001</v>
      </c>
      <c r="E34" s="3">
        <v>3285.86</v>
      </c>
      <c r="F34">
        <v>0</v>
      </c>
      <c r="G34">
        <v>0</v>
      </c>
      <c r="H34" s="3">
        <v>83300</v>
      </c>
      <c r="I34" s="3">
        <v>15478.93</v>
      </c>
      <c r="J34">
        <v>10.94</v>
      </c>
      <c r="K34" s="3">
        <v>98789.87</v>
      </c>
      <c r="L34" s="3">
        <v>3048.53</v>
      </c>
      <c r="M34" s="3">
        <v>101838.39999999999</v>
      </c>
      <c r="N34">
        <v>6</v>
      </c>
      <c r="O34">
        <v>750</v>
      </c>
      <c r="P34" s="3">
        <v>3157.19</v>
      </c>
      <c r="Q34" s="3">
        <v>1200</v>
      </c>
      <c r="R34" s="3">
        <v>7470.27</v>
      </c>
      <c r="S34">
        <v>0</v>
      </c>
      <c r="T34">
        <v>12</v>
      </c>
      <c r="U34" t="s">
        <v>267</v>
      </c>
      <c r="V34" s="3">
        <v>89260.94</v>
      </c>
      <c r="W34" s="3">
        <v>3951.66</v>
      </c>
      <c r="X34" s="3">
        <v>4973.8999999999996</v>
      </c>
      <c r="Y34" s="3">
        <v>85309.28</v>
      </c>
      <c r="Z34">
        <v>560.82000000000005</v>
      </c>
      <c r="AA34">
        <v>0</v>
      </c>
      <c r="AB34" s="3">
        <v>103465.93</v>
      </c>
    </row>
    <row r="36" spans="1:28" x14ac:dyDescent="0.25">
      <c r="A36" t="s">
        <v>268</v>
      </c>
      <c r="B36" t="s">
        <v>269</v>
      </c>
    </row>
    <row r="37" spans="1:28" hidden="1" x14ac:dyDescent="0.25">
      <c r="A37" t="s">
        <v>123</v>
      </c>
      <c r="B37" t="s">
        <v>124</v>
      </c>
      <c r="C37" t="s">
        <v>125</v>
      </c>
      <c r="D37" s="3">
        <v>1095.5999999999999</v>
      </c>
      <c r="E37">
        <v>141.63999999999999</v>
      </c>
      <c r="F37">
        <v>0</v>
      </c>
      <c r="G37">
        <v>0</v>
      </c>
      <c r="H37" s="3">
        <v>12500</v>
      </c>
      <c r="I37">
        <v>0</v>
      </c>
      <c r="J37">
        <v>0</v>
      </c>
      <c r="K37" s="3">
        <v>12500</v>
      </c>
      <c r="L37">
        <v>0</v>
      </c>
      <c r="M37" s="3">
        <v>12500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 s="3">
        <v>12500</v>
      </c>
      <c r="W37" s="3">
        <v>1250</v>
      </c>
      <c r="X37">
        <v>0</v>
      </c>
      <c r="Y37" s="3">
        <v>11250</v>
      </c>
      <c r="Z37">
        <v>24.74</v>
      </c>
      <c r="AA37">
        <v>0</v>
      </c>
      <c r="AB37" s="3">
        <v>12524.74</v>
      </c>
    </row>
    <row r="38" spans="1:28" x14ac:dyDescent="0.25">
      <c r="A38" t="s">
        <v>265</v>
      </c>
      <c r="B38" t="s">
        <v>270</v>
      </c>
      <c r="D38" s="3">
        <v>1095.5999999999999</v>
      </c>
      <c r="E38">
        <v>141.63999999999999</v>
      </c>
      <c r="F38">
        <v>0</v>
      </c>
      <c r="G38">
        <v>0</v>
      </c>
      <c r="H38" s="3">
        <v>12500</v>
      </c>
      <c r="I38">
        <v>0</v>
      </c>
      <c r="J38">
        <v>0</v>
      </c>
      <c r="K38" s="3">
        <v>12500</v>
      </c>
      <c r="L38">
        <v>0</v>
      </c>
      <c r="M38" s="3">
        <v>12500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 s="3">
        <v>12500</v>
      </c>
      <c r="W38" s="3">
        <v>1250</v>
      </c>
      <c r="X38">
        <v>0</v>
      </c>
      <c r="Y38" s="3">
        <v>11250</v>
      </c>
      <c r="Z38">
        <v>24.74</v>
      </c>
      <c r="AA38">
        <v>0</v>
      </c>
      <c r="AB38" s="3">
        <v>12524.74</v>
      </c>
    </row>
    <row r="40" spans="1:28" x14ac:dyDescent="0.25">
      <c r="A40" t="s">
        <v>271</v>
      </c>
      <c r="B40" t="s">
        <v>252</v>
      </c>
    </row>
    <row r="41" spans="1:28" hidden="1" x14ac:dyDescent="0.25">
      <c r="A41">
        <v>8</v>
      </c>
      <c r="B41" t="s">
        <v>129</v>
      </c>
      <c r="C41" t="s">
        <v>130</v>
      </c>
      <c r="D41" s="3">
        <v>1095.5999999999999</v>
      </c>
      <c r="E41">
        <v>141.63999999999999</v>
      </c>
      <c r="F41">
        <v>0</v>
      </c>
      <c r="G41">
        <v>0</v>
      </c>
      <c r="H41" s="3">
        <v>3500</v>
      </c>
      <c r="I41">
        <v>0</v>
      </c>
      <c r="J41">
        <v>0</v>
      </c>
      <c r="K41" s="3">
        <v>3500</v>
      </c>
      <c r="L41">
        <v>125.1</v>
      </c>
      <c r="M41" s="3">
        <v>3625.1</v>
      </c>
      <c r="N41">
        <v>0</v>
      </c>
      <c r="O41">
        <v>0</v>
      </c>
      <c r="P41">
        <v>217.28</v>
      </c>
      <c r="Q41">
        <v>0</v>
      </c>
      <c r="R41">
        <v>0</v>
      </c>
      <c r="S41">
        <v>0</v>
      </c>
      <c r="U41">
        <v>217.28</v>
      </c>
      <c r="V41" s="3">
        <v>3407.82</v>
      </c>
      <c r="W41">
        <v>0</v>
      </c>
      <c r="X41">
        <v>340.78</v>
      </c>
      <c r="Y41" s="3">
        <v>3407.82</v>
      </c>
      <c r="Z41">
        <v>24.74</v>
      </c>
      <c r="AA41">
        <v>0</v>
      </c>
      <c r="AB41" s="3">
        <v>3773.34</v>
      </c>
    </row>
    <row r="42" spans="1:28" hidden="1" x14ac:dyDescent="0.25">
      <c r="A42" t="s">
        <v>131</v>
      </c>
      <c r="B42" t="s">
        <v>132</v>
      </c>
      <c r="C42" t="s">
        <v>133</v>
      </c>
      <c r="D42" s="3">
        <v>1095.5999999999999</v>
      </c>
      <c r="E42">
        <v>141.63999999999999</v>
      </c>
      <c r="F42">
        <v>0</v>
      </c>
      <c r="G42">
        <v>0</v>
      </c>
      <c r="H42" s="3">
        <v>2000</v>
      </c>
      <c r="I42">
        <v>0</v>
      </c>
      <c r="J42">
        <v>0</v>
      </c>
      <c r="K42" s="3">
        <v>2000</v>
      </c>
      <c r="L42">
        <v>188.71</v>
      </c>
      <c r="M42" s="3">
        <v>2188.71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 s="3">
        <v>2188.71</v>
      </c>
      <c r="W42">
        <v>0</v>
      </c>
      <c r="X42">
        <v>218.87</v>
      </c>
      <c r="Y42" s="3">
        <v>2188.71</v>
      </c>
      <c r="Z42">
        <v>24.74</v>
      </c>
      <c r="AA42">
        <v>0</v>
      </c>
      <c r="AB42" s="3">
        <v>2432.3200000000002</v>
      </c>
    </row>
    <row r="43" spans="1:28" x14ac:dyDescent="0.25">
      <c r="A43" t="s">
        <v>265</v>
      </c>
      <c r="B43" t="s">
        <v>272</v>
      </c>
      <c r="D43" s="3">
        <v>2191.1999999999998</v>
      </c>
      <c r="E43">
        <v>283.27999999999997</v>
      </c>
      <c r="F43">
        <v>0</v>
      </c>
      <c r="G43">
        <v>0</v>
      </c>
      <c r="H43" s="3">
        <v>5500</v>
      </c>
      <c r="I43">
        <v>0</v>
      </c>
      <c r="J43">
        <v>0</v>
      </c>
      <c r="K43" s="3">
        <v>5500</v>
      </c>
      <c r="L43">
        <v>313.81</v>
      </c>
      <c r="M43" s="3">
        <v>5813.81</v>
      </c>
      <c r="N43">
        <v>0</v>
      </c>
      <c r="O43">
        <v>0</v>
      </c>
      <c r="P43">
        <v>217.28</v>
      </c>
      <c r="Q43">
        <v>0</v>
      </c>
      <c r="R43">
        <v>0</v>
      </c>
      <c r="S43">
        <v>0</v>
      </c>
      <c r="U43">
        <v>217.28</v>
      </c>
      <c r="V43" s="3">
        <v>5596.53</v>
      </c>
      <c r="W43">
        <v>0</v>
      </c>
      <c r="X43">
        <v>559.65</v>
      </c>
      <c r="Y43" s="3">
        <v>5596.53</v>
      </c>
      <c r="Z43">
        <v>49.48</v>
      </c>
      <c r="AA43">
        <v>0</v>
      </c>
      <c r="AB43" s="3">
        <v>6205.66</v>
      </c>
    </row>
    <row r="45" spans="1:28" x14ac:dyDescent="0.25">
      <c r="A45" t="s">
        <v>273</v>
      </c>
      <c r="B45" t="s">
        <v>274</v>
      </c>
      <c r="C45" t="s">
        <v>137</v>
      </c>
    </row>
    <row r="46" spans="1:28" hidden="1" x14ac:dyDescent="0.25">
      <c r="A46">
        <v>13</v>
      </c>
      <c r="B46" t="s">
        <v>138</v>
      </c>
      <c r="C46" t="s">
        <v>139</v>
      </c>
      <c r="D46" s="3">
        <v>1095.5999999999999</v>
      </c>
      <c r="E46">
        <v>141.63999999999999</v>
      </c>
      <c r="F46">
        <v>0</v>
      </c>
      <c r="G46">
        <v>0</v>
      </c>
      <c r="H46" s="3">
        <v>5000</v>
      </c>
      <c r="I46" s="3">
        <v>8357.99</v>
      </c>
      <c r="J46">
        <v>0</v>
      </c>
      <c r="K46" s="3">
        <v>13357.99</v>
      </c>
      <c r="L46">
        <v>0</v>
      </c>
      <c r="M46" s="3">
        <v>13357.99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 s="3">
        <v>13357.99</v>
      </c>
      <c r="W46" s="3">
        <v>1335.8</v>
      </c>
      <c r="X46">
        <v>0</v>
      </c>
      <c r="Y46" s="3">
        <v>12022.19</v>
      </c>
      <c r="Z46">
        <v>24.74</v>
      </c>
      <c r="AA46">
        <v>0</v>
      </c>
      <c r="AB46" s="3">
        <v>13382.73</v>
      </c>
    </row>
    <row r="47" spans="1:28" hidden="1" x14ac:dyDescent="0.25">
      <c r="A47">
        <v>18</v>
      </c>
      <c r="B47" t="s">
        <v>140</v>
      </c>
      <c r="C47" t="s">
        <v>141</v>
      </c>
      <c r="D47" s="3">
        <v>1095.5999999999999</v>
      </c>
      <c r="E47">
        <v>141.63999999999999</v>
      </c>
      <c r="F47">
        <v>0</v>
      </c>
      <c r="G47">
        <v>0</v>
      </c>
      <c r="H47" s="3">
        <v>3500</v>
      </c>
      <c r="I47" s="3">
        <v>3656.62</v>
      </c>
      <c r="J47">
        <v>0</v>
      </c>
      <c r="K47" s="3">
        <v>7156.62</v>
      </c>
      <c r="L47">
        <v>0</v>
      </c>
      <c r="M47" s="3">
        <v>7156.62</v>
      </c>
      <c r="N47">
        <v>0</v>
      </c>
      <c r="O47">
        <v>0</v>
      </c>
      <c r="P47">
        <v>0</v>
      </c>
      <c r="Q47">
        <v>0</v>
      </c>
      <c r="R47">
        <v>741.3</v>
      </c>
      <c r="S47">
        <v>0</v>
      </c>
      <c r="U47">
        <v>741.3</v>
      </c>
      <c r="V47" s="3">
        <v>6415.32</v>
      </c>
      <c r="W47">
        <v>641.53</v>
      </c>
      <c r="X47">
        <v>0</v>
      </c>
      <c r="Y47" s="3">
        <v>5773.79</v>
      </c>
      <c r="Z47">
        <v>24.74</v>
      </c>
      <c r="AA47">
        <v>0</v>
      </c>
      <c r="AB47" s="3">
        <v>7181.36</v>
      </c>
    </row>
    <row r="48" spans="1:28" hidden="1" x14ac:dyDescent="0.25">
      <c r="A48" t="s">
        <v>142</v>
      </c>
      <c r="B48" t="s">
        <v>143</v>
      </c>
      <c r="C48" t="s">
        <v>144</v>
      </c>
      <c r="D48" s="3">
        <v>1095.5999999999999</v>
      </c>
      <c r="E48">
        <v>141.63999999999999</v>
      </c>
      <c r="F48">
        <v>0</v>
      </c>
      <c r="G48">
        <v>0</v>
      </c>
      <c r="H48" s="3">
        <v>2000</v>
      </c>
      <c r="I48" s="3">
        <v>1525</v>
      </c>
      <c r="J48">
        <v>0</v>
      </c>
      <c r="K48" s="3">
        <v>3525</v>
      </c>
      <c r="L48">
        <v>107.37</v>
      </c>
      <c r="M48" s="3">
        <v>3632.37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 s="3">
        <v>3632.37</v>
      </c>
      <c r="W48">
        <v>0</v>
      </c>
      <c r="X48">
        <v>363.24</v>
      </c>
      <c r="Y48" s="3">
        <v>3632.37</v>
      </c>
      <c r="Z48">
        <v>24.74</v>
      </c>
      <c r="AA48">
        <v>0</v>
      </c>
      <c r="AB48" s="3">
        <v>4020.35</v>
      </c>
    </row>
    <row r="49" spans="1:28" x14ac:dyDescent="0.25">
      <c r="A49" t="s">
        <v>265</v>
      </c>
      <c r="B49" t="s">
        <v>275</v>
      </c>
      <c r="D49" s="3">
        <v>3286.8</v>
      </c>
      <c r="E49">
        <v>424.92</v>
      </c>
      <c r="F49">
        <v>0</v>
      </c>
      <c r="G49">
        <v>0</v>
      </c>
      <c r="H49" s="3">
        <v>10500</v>
      </c>
      <c r="I49" s="3">
        <v>13539.61</v>
      </c>
      <c r="J49">
        <v>0</v>
      </c>
      <c r="K49" s="3">
        <v>24039.61</v>
      </c>
      <c r="L49">
        <v>107.37</v>
      </c>
      <c r="M49" s="3">
        <v>24146.98</v>
      </c>
      <c r="N49">
        <v>0</v>
      </c>
      <c r="O49">
        <v>0</v>
      </c>
      <c r="P49">
        <v>0</v>
      </c>
      <c r="Q49">
        <v>0</v>
      </c>
      <c r="R49">
        <v>741.3</v>
      </c>
      <c r="S49">
        <v>0</v>
      </c>
      <c r="U49">
        <v>741.3</v>
      </c>
      <c r="V49" s="3">
        <v>23405.68</v>
      </c>
      <c r="W49" s="3">
        <v>1977.33</v>
      </c>
      <c r="X49">
        <v>363.24</v>
      </c>
      <c r="Y49" s="3">
        <v>21428.35</v>
      </c>
      <c r="Z49">
        <v>74.22</v>
      </c>
      <c r="AA49">
        <v>0</v>
      </c>
      <c r="AB49" s="3">
        <v>24584.44</v>
      </c>
    </row>
    <row r="51" spans="1:28" x14ac:dyDescent="0.25">
      <c r="A51" t="s">
        <v>276</v>
      </c>
      <c r="B51" t="s">
        <v>277</v>
      </c>
    </row>
    <row r="52" spans="1:28" hidden="1" x14ac:dyDescent="0.25">
      <c r="A52">
        <v>12</v>
      </c>
      <c r="B52" t="s">
        <v>148</v>
      </c>
      <c r="C52" t="s">
        <v>149</v>
      </c>
      <c r="D52" s="3">
        <v>1095.5999999999999</v>
      </c>
      <c r="E52">
        <v>141.63999999999999</v>
      </c>
      <c r="F52">
        <v>0</v>
      </c>
      <c r="G52">
        <v>0</v>
      </c>
      <c r="H52" s="3">
        <v>2000</v>
      </c>
      <c r="I52" s="3">
        <v>1885</v>
      </c>
      <c r="J52">
        <v>0</v>
      </c>
      <c r="K52" s="3">
        <v>3885</v>
      </c>
      <c r="L52">
        <v>0</v>
      </c>
      <c r="M52" s="3">
        <v>3885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 s="3">
        <v>3885</v>
      </c>
      <c r="W52">
        <v>0</v>
      </c>
      <c r="X52">
        <v>388.5</v>
      </c>
      <c r="Y52" s="3">
        <v>3885</v>
      </c>
      <c r="Z52">
        <v>24.74</v>
      </c>
      <c r="AA52">
        <v>0</v>
      </c>
      <c r="AB52" s="3">
        <v>4298.24</v>
      </c>
    </row>
    <row r="53" spans="1:28" hidden="1" x14ac:dyDescent="0.25">
      <c r="A53" t="s">
        <v>150</v>
      </c>
      <c r="B53" t="s">
        <v>151</v>
      </c>
      <c r="C53" t="s">
        <v>118</v>
      </c>
      <c r="D53" s="3">
        <v>1022.56</v>
      </c>
      <c r="E53">
        <v>146.31</v>
      </c>
      <c r="F53">
        <v>0</v>
      </c>
      <c r="G53">
        <v>0</v>
      </c>
      <c r="H53" s="3">
        <v>1200</v>
      </c>
      <c r="I53">
        <v>0</v>
      </c>
      <c r="J53">
        <v>0</v>
      </c>
      <c r="K53" s="3">
        <v>1200</v>
      </c>
      <c r="L53">
        <v>200.74</v>
      </c>
      <c r="M53" s="3">
        <v>1400.74</v>
      </c>
      <c r="N53">
        <v>1</v>
      </c>
      <c r="O53">
        <v>75</v>
      </c>
      <c r="P53">
        <v>0</v>
      </c>
      <c r="Q53">
        <v>0</v>
      </c>
      <c r="R53">
        <v>0</v>
      </c>
      <c r="S53">
        <v>0</v>
      </c>
      <c r="U53">
        <v>75</v>
      </c>
      <c r="V53" s="3">
        <v>1325.74</v>
      </c>
      <c r="W53">
        <v>0</v>
      </c>
      <c r="X53">
        <v>132.57</v>
      </c>
      <c r="Y53" s="3">
        <v>1325.74</v>
      </c>
      <c r="Z53">
        <v>23.38</v>
      </c>
      <c r="AA53">
        <v>0</v>
      </c>
      <c r="AB53" s="3">
        <v>1481.69</v>
      </c>
    </row>
    <row r="54" spans="1:28" hidden="1" x14ac:dyDescent="0.25">
      <c r="A54" t="s">
        <v>152</v>
      </c>
      <c r="B54" t="s">
        <v>153</v>
      </c>
      <c r="C54" t="s">
        <v>70</v>
      </c>
      <c r="D54" s="3">
        <v>1095.5999999999999</v>
      </c>
      <c r="E54">
        <v>141.63999999999999</v>
      </c>
      <c r="F54">
        <v>0</v>
      </c>
      <c r="G54">
        <v>0</v>
      </c>
      <c r="H54" s="3">
        <v>1400</v>
      </c>
      <c r="I54">
        <v>0</v>
      </c>
      <c r="J54">
        <v>0</v>
      </c>
      <c r="K54" s="3">
        <v>1400</v>
      </c>
      <c r="L54">
        <v>200.63</v>
      </c>
      <c r="M54" s="3">
        <v>1600.63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 s="3">
        <v>1600.63</v>
      </c>
      <c r="W54">
        <v>0</v>
      </c>
      <c r="X54">
        <v>160.06</v>
      </c>
      <c r="Y54" s="3">
        <v>1600.63</v>
      </c>
      <c r="Z54">
        <v>24.74</v>
      </c>
      <c r="AA54">
        <v>0</v>
      </c>
      <c r="AB54" s="3">
        <v>1785.43</v>
      </c>
    </row>
    <row r="55" spans="1:28" hidden="1" x14ac:dyDescent="0.25">
      <c r="A55" t="s">
        <v>154</v>
      </c>
      <c r="B55" t="s">
        <v>155</v>
      </c>
      <c r="C55" t="s">
        <v>141</v>
      </c>
      <c r="D55" s="3">
        <v>1095.5999999999999</v>
      </c>
      <c r="E55">
        <v>141.63999999999999</v>
      </c>
      <c r="F55">
        <v>0</v>
      </c>
      <c r="G55">
        <v>0</v>
      </c>
      <c r="H55" s="3">
        <v>1200</v>
      </c>
      <c r="I55">
        <v>0</v>
      </c>
      <c r="J55">
        <v>0</v>
      </c>
      <c r="K55" s="3">
        <v>1200</v>
      </c>
      <c r="L55">
        <v>200.74</v>
      </c>
      <c r="M55" s="3">
        <v>1400.74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 s="3">
        <v>1400.74</v>
      </c>
      <c r="W55">
        <v>0</v>
      </c>
      <c r="X55">
        <v>140.07</v>
      </c>
      <c r="Y55" s="3">
        <v>1400.74</v>
      </c>
      <c r="Z55">
        <v>24.74</v>
      </c>
      <c r="AA55">
        <v>0</v>
      </c>
      <c r="AB55" s="3">
        <v>1565.55</v>
      </c>
    </row>
    <row r="56" spans="1:28" hidden="1" x14ac:dyDescent="0.25">
      <c r="A56" t="s">
        <v>156</v>
      </c>
      <c r="B56" t="s">
        <v>157</v>
      </c>
      <c r="C56" t="s">
        <v>118</v>
      </c>
      <c r="D56" s="3">
        <v>1095.5999999999999</v>
      </c>
      <c r="E56">
        <v>141.63999999999999</v>
      </c>
      <c r="F56">
        <v>0</v>
      </c>
      <c r="G56">
        <v>0</v>
      </c>
      <c r="H56" s="3">
        <v>1200</v>
      </c>
      <c r="I56">
        <v>0</v>
      </c>
      <c r="J56">
        <v>0</v>
      </c>
      <c r="K56" s="3">
        <v>1200</v>
      </c>
      <c r="L56">
        <v>200.74</v>
      </c>
      <c r="M56" s="3">
        <v>1400.74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 s="3">
        <v>1400.74</v>
      </c>
      <c r="W56">
        <v>0</v>
      </c>
      <c r="X56">
        <v>140.07</v>
      </c>
      <c r="Y56" s="3">
        <v>1400.74</v>
      </c>
      <c r="Z56">
        <v>24.74</v>
      </c>
      <c r="AA56">
        <v>0</v>
      </c>
      <c r="AB56" s="3">
        <v>1565.55</v>
      </c>
    </row>
    <row r="57" spans="1:28" hidden="1" x14ac:dyDescent="0.25">
      <c r="A57" t="s">
        <v>158</v>
      </c>
      <c r="B57" t="s">
        <v>159</v>
      </c>
      <c r="C57" t="s">
        <v>118</v>
      </c>
      <c r="D57" s="3">
        <v>1095.5999999999999</v>
      </c>
      <c r="E57">
        <v>141.63999999999999</v>
      </c>
      <c r="F57">
        <v>0</v>
      </c>
      <c r="G57">
        <v>0</v>
      </c>
      <c r="H57" s="3">
        <v>1200</v>
      </c>
      <c r="I57">
        <v>0</v>
      </c>
      <c r="J57">
        <v>0</v>
      </c>
      <c r="K57" s="3">
        <v>1200</v>
      </c>
      <c r="L57">
        <v>200.74</v>
      </c>
      <c r="M57" s="3">
        <v>1400.74</v>
      </c>
      <c r="N57">
        <v>0</v>
      </c>
      <c r="O57">
        <v>0</v>
      </c>
      <c r="P57">
        <v>0</v>
      </c>
      <c r="Q57">
        <v>0</v>
      </c>
      <c r="R57">
        <v>215.92</v>
      </c>
      <c r="S57">
        <v>0</v>
      </c>
      <c r="U57">
        <v>215.92</v>
      </c>
      <c r="V57" s="3">
        <v>1184.82</v>
      </c>
      <c r="W57">
        <v>0</v>
      </c>
      <c r="X57">
        <v>118.48</v>
      </c>
      <c r="Y57" s="3">
        <v>1184.82</v>
      </c>
      <c r="Z57">
        <v>24.74</v>
      </c>
      <c r="AA57">
        <v>0</v>
      </c>
      <c r="AB57" s="3">
        <v>1543.96</v>
      </c>
    </row>
    <row r="58" spans="1:28" hidden="1" x14ac:dyDescent="0.25">
      <c r="A58" t="s">
        <v>160</v>
      </c>
      <c r="B58" t="s">
        <v>161</v>
      </c>
      <c r="C58" t="s">
        <v>118</v>
      </c>
      <c r="D58" s="3">
        <v>1095.5999999999999</v>
      </c>
      <c r="E58">
        <v>141.63999999999999</v>
      </c>
      <c r="F58">
        <v>0</v>
      </c>
      <c r="G58">
        <v>0</v>
      </c>
      <c r="H58" s="3">
        <v>1200</v>
      </c>
      <c r="I58">
        <v>0</v>
      </c>
      <c r="J58">
        <v>0</v>
      </c>
      <c r="K58" s="3">
        <v>1200</v>
      </c>
      <c r="L58">
        <v>200.74</v>
      </c>
      <c r="M58" s="3">
        <v>1400.74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 s="3">
        <v>1400.74</v>
      </c>
      <c r="W58">
        <v>0</v>
      </c>
      <c r="X58">
        <v>140.07</v>
      </c>
      <c r="Y58" s="3">
        <v>1400.74</v>
      </c>
      <c r="Z58">
        <v>24.74</v>
      </c>
      <c r="AA58">
        <v>0</v>
      </c>
      <c r="AB58" s="3">
        <v>1565.55</v>
      </c>
    </row>
    <row r="59" spans="1:28" hidden="1" x14ac:dyDescent="0.25">
      <c r="A59" t="s">
        <v>162</v>
      </c>
      <c r="B59" t="s">
        <v>163</v>
      </c>
      <c r="C59" t="s">
        <v>164</v>
      </c>
      <c r="D59" s="3">
        <v>1095.5999999999999</v>
      </c>
      <c r="E59">
        <v>141.63999999999999</v>
      </c>
      <c r="F59">
        <v>0</v>
      </c>
      <c r="G59">
        <v>0</v>
      </c>
      <c r="H59" s="3">
        <v>1200</v>
      </c>
      <c r="I59">
        <v>0</v>
      </c>
      <c r="J59">
        <v>0</v>
      </c>
      <c r="K59" s="3">
        <v>1200</v>
      </c>
      <c r="L59">
        <v>200.74</v>
      </c>
      <c r="M59" s="3">
        <v>1400.74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 s="3">
        <v>1400.74</v>
      </c>
      <c r="W59">
        <v>0</v>
      </c>
      <c r="X59">
        <v>140.07</v>
      </c>
      <c r="Y59" s="3">
        <v>1400.74</v>
      </c>
      <c r="Z59">
        <v>24.74</v>
      </c>
      <c r="AA59">
        <v>0</v>
      </c>
      <c r="AB59" s="3">
        <v>1565.55</v>
      </c>
    </row>
    <row r="60" spans="1:28" hidden="1" x14ac:dyDescent="0.25">
      <c r="A60" t="s">
        <v>165</v>
      </c>
      <c r="B60" t="s">
        <v>166</v>
      </c>
      <c r="C60" t="s">
        <v>167</v>
      </c>
      <c r="D60" s="3">
        <v>1095.5999999999999</v>
      </c>
      <c r="E60">
        <v>141.63999999999999</v>
      </c>
      <c r="F60">
        <v>0</v>
      </c>
      <c r="G60">
        <v>0</v>
      </c>
      <c r="H60" s="3">
        <v>1750</v>
      </c>
      <c r="I60">
        <v>0</v>
      </c>
      <c r="J60">
        <v>0</v>
      </c>
      <c r="K60" s="3">
        <v>1750</v>
      </c>
      <c r="L60">
        <v>188.71</v>
      </c>
      <c r="M60" s="3">
        <v>1938.71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 s="3">
        <v>1938.71</v>
      </c>
      <c r="W60">
        <v>0</v>
      </c>
      <c r="X60">
        <v>193.87</v>
      </c>
      <c r="Y60" s="3">
        <v>1938.71</v>
      </c>
      <c r="Z60">
        <v>24.74</v>
      </c>
      <c r="AA60">
        <v>0</v>
      </c>
      <c r="AB60" s="3">
        <v>2157.3200000000002</v>
      </c>
    </row>
    <row r="61" spans="1:28" hidden="1" x14ac:dyDescent="0.25">
      <c r="A61" t="s">
        <v>168</v>
      </c>
      <c r="B61" t="s">
        <v>169</v>
      </c>
      <c r="C61" t="s">
        <v>76</v>
      </c>
      <c r="D61" s="3">
        <v>1095.5999999999999</v>
      </c>
      <c r="E61">
        <v>141.63999999999999</v>
      </c>
      <c r="F61">
        <v>0</v>
      </c>
      <c r="G61">
        <v>0</v>
      </c>
      <c r="H61" s="3">
        <v>1095.5999999999999</v>
      </c>
      <c r="I61">
        <v>0</v>
      </c>
      <c r="J61">
        <v>0</v>
      </c>
      <c r="K61" s="3">
        <v>1095.5999999999999</v>
      </c>
      <c r="L61">
        <v>200.74</v>
      </c>
      <c r="M61" s="3">
        <v>1296.3399999999999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 s="3">
        <v>1296.3399999999999</v>
      </c>
      <c r="W61">
        <v>0</v>
      </c>
      <c r="X61">
        <v>129.63</v>
      </c>
      <c r="Y61" s="3">
        <v>1296.3399999999999</v>
      </c>
      <c r="Z61">
        <v>24.74</v>
      </c>
      <c r="AA61">
        <v>0</v>
      </c>
      <c r="AB61" s="3">
        <v>1450.71</v>
      </c>
    </row>
    <row r="62" spans="1:28" hidden="1" x14ac:dyDescent="0.25">
      <c r="A62" t="s">
        <v>170</v>
      </c>
      <c r="B62" t="s">
        <v>171</v>
      </c>
      <c r="C62" t="s">
        <v>172</v>
      </c>
      <c r="D62" s="3">
        <v>1095.5999999999999</v>
      </c>
      <c r="E62">
        <v>141.63999999999999</v>
      </c>
      <c r="F62">
        <v>0</v>
      </c>
      <c r="G62">
        <v>0</v>
      </c>
      <c r="H62" s="3">
        <v>2000</v>
      </c>
      <c r="I62" s="3">
        <v>3656.62</v>
      </c>
      <c r="J62">
        <v>0</v>
      </c>
      <c r="K62" s="3">
        <v>5656.62</v>
      </c>
      <c r="L62">
        <v>0</v>
      </c>
      <c r="M62" s="3">
        <v>5656.62</v>
      </c>
      <c r="N62">
        <v>0</v>
      </c>
      <c r="O62">
        <v>0</v>
      </c>
      <c r="P62">
        <v>0</v>
      </c>
      <c r="Q62">
        <v>0</v>
      </c>
      <c r="R62" s="3">
        <v>1280.0899999999999</v>
      </c>
      <c r="S62">
        <v>0</v>
      </c>
      <c r="T62">
        <v>1</v>
      </c>
      <c r="U62" t="s">
        <v>278</v>
      </c>
      <c r="V62" s="3">
        <v>4376.53</v>
      </c>
      <c r="W62">
        <v>0</v>
      </c>
      <c r="X62">
        <v>437.65</v>
      </c>
      <c r="Y62" s="3">
        <v>4376.53</v>
      </c>
      <c r="Z62">
        <v>24.74</v>
      </c>
      <c r="AA62">
        <v>0</v>
      </c>
      <c r="AB62" s="3">
        <v>6119.01</v>
      </c>
    </row>
    <row r="63" spans="1:28" hidden="1" x14ac:dyDescent="0.25">
      <c r="A63" t="s">
        <v>173</v>
      </c>
      <c r="B63" t="s">
        <v>174</v>
      </c>
      <c r="C63" t="s">
        <v>118</v>
      </c>
      <c r="D63" s="3">
        <v>1095.5999999999999</v>
      </c>
      <c r="E63">
        <v>141.63999999999999</v>
      </c>
      <c r="F63">
        <v>0</v>
      </c>
      <c r="G63">
        <v>0</v>
      </c>
      <c r="H63" s="3">
        <v>1200</v>
      </c>
      <c r="I63">
        <v>0</v>
      </c>
      <c r="J63">
        <v>0</v>
      </c>
      <c r="K63" s="3">
        <v>1200</v>
      </c>
      <c r="L63">
        <v>200.74</v>
      </c>
      <c r="M63" s="3">
        <v>1400.74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 s="3">
        <v>1400.74</v>
      </c>
      <c r="W63">
        <v>0</v>
      </c>
      <c r="X63">
        <v>140.07</v>
      </c>
      <c r="Y63" s="3">
        <v>1400.74</v>
      </c>
      <c r="Z63">
        <v>24.74</v>
      </c>
      <c r="AA63">
        <v>0</v>
      </c>
      <c r="AB63" s="3">
        <v>1565.55</v>
      </c>
    </row>
    <row r="64" spans="1:28" hidden="1" x14ac:dyDescent="0.25">
      <c r="A64" t="s">
        <v>175</v>
      </c>
      <c r="B64" t="s">
        <v>176</v>
      </c>
      <c r="C64" t="s">
        <v>177</v>
      </c>
      <c r="D64" s="3">
        <v>1095.5999999999999</v>
      </c>
      <c r="E64">
        <v>141.63999999999999</v>
      </c>
      <c r="F64">
        <v>0</v>
      </c>
      <c r="G64">
        <v>0</v>
      </c>
      <c r="H64" s="3">
        <v>1200</v>
      </c>
      <c r="I64">
        <v>0</v>
      </c>
      <c r="J64">
        <v>0</v>
      </c>
      <c r="K64" s="3">
        <v>1200</v>
      </c>
      <c r="L64">
        <v>200.74</v>
      </c>
      <c r="M64" s="3">
        <v>1400.74</v>
      </c>
      <c r="N64">
        <v>0</v>
      </c>
      <c r="O64">
        <v>0</v>
      </c>
      <c r="P64">
        <v>0</v>
      </c>
      <c r="Q64">
        <v>0</v>
      </c>
      <c r="R64">
        <v>340.56</v>
      </c>
      <c r="S64">
        <v>0</v>
      </c>
      <c r="U64">
        <v>340.56</v>
      </c>
      <c r="V64" s="3">
        <v>1060.18</v>
      </c>
      <c r="W64">
        <v>0</v>
      </c>
      <c r="X64">
        <v>106.02</v>
      </c>
      <c r="Y64" s="3">
        <v>1060.18</v>
      </c>
      <c r="Z64">
        <v>24.74</v>
      </c>
      <c r="AA64">
        <v>0</v>
      </c>
      <c r="AB64" s="3">
        <v>1531.5</v>
      </c>
    </row>
    <row r="65" spans="1:28" hidden="1" x14ac:dyDescent="0.25">
      <c r="A65" t="s">
        <v>178</v>
      </c>
      <c r="B65" t="s">
        <v>179</v>
      </c>
      <c r="C65" t="s">
        <v>141</v>
      </c>
      <c r="D65" s="3">
        <v>1095.5999999999999</v>
      </c>
      <c r="E65">
        <v>141.63999999999999</v>
      </c>
      <c r="F65">
        <v>0</v>
      </c>
      <c r="G65">
        <v>0</v>
      </c>
      <c r="H65" s="3">
        <v>1200</v>
      </c>
      <c r="I65">
        <v>0</v>
      </c>
      <c r="J65">
        <v>0</v>
      </c>
      <c r="K65" s="3">
        <v>1200</v>
      </c>
      <c r="L65">
        <v>200.74</v>
      </c>
      <c r="M65" s="3">
        <v>1400.74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 s="3">
        <v>1400.74</v>
      </c>
      <c r="W65">
        <v>0</v>
      </c>
      <c r="X65">
        <v>140.07</v>
      </c>
      <c r="Y65" s="3">
        <v>1400.74</v>
      </c>
      <c r="Z65">
        <v>24.74</v>
      </c>
      <c r="AA65">
        <v>0</v>
      </c>
      <c r="AB65" s="3">
        <v>1565.55</v>
      </c>
    </row>
    <row r="66" spans="1:28" hidden="1" x14ac:dyDescent="0.25">
      <c r="A66" t="s">
        <v>180</v>
      </c>
      <c r="B66" t="s">
        <v>181</v>
      </c>
      <c r="C66" t="s">
        <v>182</v>
      </c>
      <c r="D66" s="3">
        <v>1095.5999999999999</v>
      </c>
      <c r="E66">
        <v>141.63999999999999</v>
      </c>
      <c r="F66">
        <v>0</v>
      </c>
      <c r="G66">
        <v>0</v>
      </c>
      <c r="H66" s="3">
        <v>1200</v>
      </c>
      <c r="I66">
        <v>0</v>
      </c>
      <c r="J66">
        <v>0</v>
      </c>
      <c r="K66" s="3">
        <v>1200</v>
      </c>
      <c r="L66">
        <v>200.74</v>
      </c>
      <c r="M66" s="3">
        <v>1400.74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 s="3">
        <v>1400.74</v>
      </c>
      <c r="W66">
        <v>0</v>
      </c>
      <c r="X66">
        <v>140.07</v>
      </c>
      <c r="Y66" s="3">
        <v>1400.74</v>
      </c>
      <c r="Z66">
        <v>24.74</v>
      </c>
      <c r="AA66">
        <v>0</v>
      </c>
      <c r="AB66" s="3">
        <v>1565.55</v>
      </c>
    </row>
    <row r="67" spans="1:28" x14ac:dyDescent="0.25">
      <c r="A67" t="s">
        <v>265</v>
      </c>
      <c r="B67" t="s">
        <v>279</v>
      </c>
      <c r="D67" s="3">
        <v>16360.96</v>
      </c>
      <c r="E67" s="3">
        <v>2129.27</v>
      </c>
      <c r="F67">
        <v>0</v>
      </c>
      <c r="G67">
        <v>0</v>
      </c>
      <c r="H67" s="3">
        <v>20245.599999999999</v>
      </c>
      <c r="I67" s="3">
        <v>5541.62</v>
      </c>
      <c r="J67">
        <v>0</v>
      </c>
      <c r="K67" s="3">
        <v>25787.22</v>
      </c>
      <c r="L67" s="3">
        <v>2597.48</v>
      </c>
      <c r="M67" s="3">
        <v>28384.7</v>
      </c>
      <c r="N67">
        <v>1</v>
      </c>
      <c r="O67">
        <v>75</v>
      </c>
      <c r="P67">
        <v>0</v>
      </c>
      <c r="Q67">
        <v>0</v>
      </c>
      <c r="R67" s="3">
        <v>1836.57</v>
      </c>
      <c r="S67">
        <v>0</v>
      </c>
      <c r="T67">
        <v>1</v>
      </c>
      <c r="U67" t="s">
        <v>280</v>
      </c>
      <c r="V67" s="3">
        <v>26473.13</v>
      </c>
      <c r="W67">
        <v>0</v>
      </c>
      <c r="X67" s="3">
        <v>2647.27</v>
      </c>
      <c r="Y67" s="3">
        <v>26473.13</v>
      </c>
      <c r="Z67">
        <v>369.74</v>
      </c>
      <c r="AA67">
        <v>0</v>
      </c>
      <c r="AB67" s="3">
        <v>31326.71</v>
      </c>
    </row>
    <row r="69" spans="1:28" x14ac:dyDescent="0.25">
      <c r="A69" t="s">
        <v>281</v>
      </c>
      <c r="B69" t="s">
        <v>282</v>
      </c>
    </row>
    <row r="70" spans="1:28" hidden="1" x14ac:dyDescent="0.25">
      <c r="A70">
        <v>23</v>
      </c>
      <c r="B70" t="s">
        <v>148</v>
      </c>
      <c r="C70" t="s">
        <v>186</v>
      </c>
      <c r="D70" s="3">
        <v>1095.5999999999999</v>
      </c>
      <c r="E70">
        <v>141.63999999999999</v>
      </c>
      <c r="F70">
        <v>0</v>
      </c>
      <c r="G70">
        <v>0</v>
      </c>
      <c r="H70" s="3">
        <v>3500</v>
      </c>
      <c r="I70">
        <v>0</v>
      </c>
      <c r="J70">
        <v>0</v>
      </c>
      <c r="K70" s="3">
        <v>3500</v>
      </c>
      <c r="L70">
        <v>125.1</v>
      </c>
      <c r="M70" s="3">
        <v>3625.1</v>
      </c>
      <c r="N70">
        <v>0</v>
      </c>
      <c r="O70">
        <v>0</v>
      </c>
      <c r="P70">
        <v>0</v>
      </c>
      <c r="Q70">
        <v>0</v>
      </c>
      <c r="R70">
        <v>357.22</v>
      </c>
      <c r="S70">
        <v>0</v>
      </c>
      <c r="U70">
        <v>357.22</v>
      </c>
      <c r="V70" s="3">
        <v>3267.88</v>
      </c>
      <c r="W70">
        <v>0</v>
      </c>
      <c r="X70">
        <v>326.79000000000002</v>
      </c>
      <c r="Y70" s="3">
        <v>3267.88</v>
      </c>
      <c r="Z70">
        <v>24.74</v>
      </c>
      <c r="AA70">
        <v>0</v>
      </c>
      <c r="AB70" s="3">
        <v>3976.63</v>
      </c>
    </row>
    <row r="71" spans="1:28" hidden="1" x14ac:dyDescent="0.25">
      <c r="A71">
        <v>33</v>
      </c>
      <c r="B71" t="s">
        <v>187</v>
      </c>
      <c r="C71" t="s">
        <v>188</v>
      </c>
      <c r="D71" s="3">
        <v>1095.5999999999999</v>
      </c>
      <c r="E71">
        <v>141.63999999999999</v>
      </c>
      <c r="F71">
        <v>0</v>
      </c>
      <c r="G71">
        <v>0</v>
      </c>
      <c r="H71" s="3">
        <v>1200</v>
      </c>
      <c r="I71">
        <v>0</v>
      </c>
      <c r="J71">
        <v>0</v>
      </c>
      <c r="K71" s="3">
        <v>1200</v>
      </c>
      <c r="L71">
        <v>200.74</v>
      </c>
      <c r="M71" s="3">
        <v>1400.74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 s="3">
        <v>1400.74</v>
      </c>
      <c r="W71">
        <v>0</v>
      </c>
      <c r="X71">
        <v>140.07</v>
      </c>
      <c r="Y71" s="3">
        <v>1400.74</v>
      </c>
      <c r="Z71">
        <v>24.74</v>
      </c>
      <c r="AA71">
        <v>0</v>
      </c>
      <c r="AB71" s="3">
        <v>1565.55</v>
      </c>
    </row>
    <row r="72" spans="1:28" hidden="1" x14ac:dyDescent="0.25">
      <c r="A72" t="s">
        <v>189</v>
      </c>
      <c r="B72" t="s">
        <v>190</v>
      </c>
      <c r="C72" t="s">
        <v>164</v>
      </c>
      <c r="D72" s="3">
        <v>1095.5999999999999</v>
      </c>
      <c r="E72">
        <v>141.63999999999999</v>
      </c>
      <c r="F72">
        <v>0</v>
      </c>
      <c r="G72">
        <v>0</v>
      </c>
      <c r="H72" s="3">
        <v>1200</v>
      </c>
      <c r="I72">
        <v>0</v>
      </c>
      <c r="J72">
        <v>0</v>
      </c>
      <c r="K72" s="3">
        <v>1200</v>
      </c>
      <c r="L72">
        <v>200.74</v>
      </c>
      <c r="M72" s="3">
        <v>1400.74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 s="3">
        <v>1400.74</v>
      </c>
      <c r="W72">
        <v>0</v>
      </c>
      <c r="X72">
        <v>140.07</v>
      </c>
      <c r="Y72" s="3">
        <v>1400.74</v>
      </c>
      <c r="Z72">
        <v>24.74</v>
      </c>
      <c r="AA72">
        <v>0</v>
      </c>
      <c r="AB72" s="3">
        <v>1565.55</v>
      </c>
    </row>
    <row r="73" spans="1:28" hidden="1" x14ac:dyDescent="0.25">
      <c r="A73" t="s">
        <v>191</v>
      </c>
      <c r="B73" t="s">
        <v>192</v>
      </c>
      <c r="C73" t="s">
        <v>193</v>
      </c>
      <c r="D73" s="3">
        <v>1095.5999999999999</v>
      </c>
      <c r="E73">
        <v>141.63999999999999</v>
      </c>
      <c r="F73">
        <v>0</v>
      </c>
      <c r="G73">
        <v>0</v>
      </c>
      <c r="H73" s="3">
        <v>2750</v>
      </c>
      <c r="I73">
        <v>0</v>
      </c>
      <c r="J73">
        <v>0</v>
      </c>
      <c r="K73" s="3">
        <v>2750</v>
      </c>
      <c r="L73">
        <v>145.38</v>
      </c>
      <c r="M73" s="3">
        <v>2895.38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 s="3">
        <v>2895.38</v>
      </c>
      <c r="W73">
        <v>0</v>
      </c>
      <c r="X73">
        <v>289.54000000000002</v>
      </c>
      <c r="Y73" s="3">
        <v>2895.38</v>
      </c>
      <c r="Z73">
        <v>24.74</v>
      </c>
      <c r="AA73">
        <v>0</v>
      </c>
      <c r="AB73" s="3">
        <v>3209.66</v>
      </c>
    </row>
    <row r="74" spans="1:28" hidden="1" x14ac:dyDescent="0.25">
      <c r="A74" t="s">
        <v>194</v>
      </c>
      <c r="B74" t="s">
        <v>195</v>
      </c>
      <c r="C74" t="s">
        <v>100</v>
      </c>
      <c r="D74" s="3">
        <v>1095.5999999999999</v>
      </c>
      <c r="E74">
        <v>141.63999999999999</v>
      </c>
      <c r="F74">
        <v>0</v>
      </c>
      <c r="G74">
        <v>0</v>
      </c>
      <c r="H74" s="3">
        <v>2000</v>
      </c>
      <c r="I74">
        <v>0</v>
      </c>
      <c r="J74">
        <v>0</v>
      </c>
      <c r="K74" s="3">
        <v>2000</v>
      </c>
      <c r="L74">
        <v>188.71</v>
      </c>
      <c r="M74" s="3">
        <v>2188.71</v>
      </c>
      <c r="N74">
        <v>0</v>
      </c>
      <c r="O74">
        <v>0</v>
      </c>
      <c r="P74">
        <v>0</v>
      </c>
      <c r="Q74">
        <v>0</v>
      </c>
      <c r="R74">
        <v>335.19</v>
      </c>
      <c r="S74">
        <v>0</v>
      </c>
      <c r="U74">
        <v>335.19</v>
      </c>
      <c r="V74" s="3">
        <v>1853.52</v>
      </c>
      <c r="W74">
        <v>0</v>
      </c>
      <c r="X74">
        <v>185.35</v>
      </c>
      <c r="Y74" s="3">
        <v>1853.52</v>
      </c>
      <c r="Z74">
        <v>24.74</v>
      </c>
      <c r="AA74">
        <v>0</v>
      </c>
      <c r="AB74" s="3">
        <v>2398.8000000000002</v>
      </c>
    </row>
    <row r="75" spans="1:28" x14ac:dyDescent="0.25">
      <c r="A75" t="s">
        <v>265</v>
      </c>
      <c r="B75" t="s">
        <v>283</v>
      </c>
      <c r="D75" s="3">
        <v>5478</v>
      </c>
      <c r="E75">
        <v>708.2</v>
      </c>
      <c r="F75">
        <v>0</v>
      </c>
      <c r="G75">
        <v>0</v>
      </c>
      <c r="H75" s="3">
        <v>10650</v>
      </c>
      <c r="I75">
        <v>0</v>
      </c>
      <c r="J75">
        <v>0</v>
      </c>
      <c r="K75" s="3">
        <v>10650</v>
      </c>
      <c r="L75">
        <v>860.67</v>
      </c>
      <c r="M75" s="3">
        <v>11510.67</v>
      </c>
      <c r="N75">
        <v>0</v>
      </c>
      <c r="O75">
        <v>0</v>
      </c>
      <c r="P75">
        <v>0</v>
      </c>
      <c r="Q75">
        <v>0</v>
      </c>
      <c r="R75">
        <v>692.41</v>
      </c>
      <c r="S75">
        <v>0</v>
      </c>
      <c r="U75">
        <v>692.41</v>
      </c>
      <c r="V75" s="3">
        <v>10818.26</v>
      </c>
      <c r="W75">
        <v>0</v>
      </c>
      <c r="X75" s="3">
        <v>1081.82</v>
      </c>
      <c r="Y75" s="3">
        <v>10818.26</v>
      </c>
      <c r="Z75">
        <v>123.7</v>
      </c>
      <c r="AA75">
        <v>0</v>
      </c>
      <c r="AB75" s="3">
        <v>12716.19</v>
      </c>
    </row>
    <row r="77" spans="1:28" x14ac:dyDescent="0.25">
      <c r="A77" t="s">
        <v>284</v>
      </c>
      <c r="B77" t="s">
        <v>285</v>
      </c>
    </row>
    <row r="78" spans="1:28" hidden="1" x14ac:dyDescent="0.25">
      <c r="A78" t="s">
        <v>199</v>
      </c>
      <c r="B78" t="s">
        <v>200</v>
      </c>
      <c r="C78" t="s">
        <v>201</v>
      </c>
      <c r="D78" s="3">
        <v>1095.5999999999999</v>
      </c>
      <c r="E78">
        <v>141.63999999999999</v>
      </c>
      <c r="F78">
        <v>0</v>
      </c>
      <c r="G78">
        <v>0</v>
      </c>
      <c r="H78" s="3">
        <v>2500</v>
      </c>
      <c r="I78" s="3">
        <v>1000</v>
      </c>
      <c r="J78">
        <v>0</v>
      </c>
      <c r="K78" s="3">
        <v>3500</v>
      </c>
      <c r="L78">
        <v>125.1</v>
      </c>
      <c r="M78" s="3">
        <v>3625.1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0</v>
      </c>
      <c r="V78" s="3">
        <v>3625.1</v>
      </c>
      <c r="W78">
        <v>0</v>
      </c>
      <c r="X78">
        <v>362.51</v>
      </c>
      <c r="Y78" s="3">
        <v>3625.1</v>
      </c>
      <c r="Z78">
        <v>24.74</v>
      </c>
      <c r="AA78">
        <v>0</v>
      </c>
      <c r="AB78" s="3">
        <v>4012.35</v>
      </c>
    </row>
    <row r="79" spans="1:28" hidden="1" x14ac:dyDescent="0.25">
      <c r="A79" t="s">
        <v>202</v>
      </c>
      <c r="B79" t="s">
        <v>203</v>
      </c>
      <c r="C79" t="s">
        <v>201</v>
      </c>
      <c r="D79" s="3">
        <v>1095.5999999999999</v>
      </c>
      <c r="E79">
        <v>141.63999999999999</v>
      </c>
      <c r="F79">
        <v>0</v>
      </c>
      <c r="G79">
        <v>0</v>
      </c>
      <c r="H79" s="3">
        <v>2250</v>
      </c>
      <c r="I79">
        <v>0</v>
      </c>
      <c r="J79">
        <v>0</v>
      </c>
      <c r="K79" s="3">
        <v>2250</v>
      </c>
      <c r="L79">
        <v>174.78</v>
      </c>
      <c r="M79" s="3">
        <v>2424.7800000000002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 s="3">
        <v>2424.7800000000002</v>
      </c>
      <c r="W79">
        <v>0</v>
      </c>
      <c r="X79">
        <v>242.48</v>
      </c>
      <c r="Y79" s="3">
        <v>2424.7800000000002</v>
      </c>
      <c r="Z79">
        <v>24.74</v>
      </c>
      <c r="AA79">
        <v>0</v>
      </c>
      <c r="AB79" s="3">
        <v>2692</v>
      </c>
    </row>
    <row r="80" spans="1:28" hidden="1" x14ac:dyDescent="0.25">
      <c r="A80" t="s">
        <v>204</v>
      </c>
      <c r="B80" t="s">
        <v>205</v>
      </c>
      <c r="C80" t="s">
        <v>206</v>
      </c>
      <c r="D80" s="3">
        <v>1095.5999999999999</v>
      </c>
      <c r="E80">
        <v>141.63999999999999</v>
      </c>
      <c r="F80">
        <v>0</v>
      </c>
      <c r="G80">
        <v>0</v>
      </c>
      <c r="H80" s="3">
        <v>7500</v>
      </c>
      <c r="I80" s="3">
        <v>17147.78</v>
      </c>
      <c r="J80">
        <v>0</v>
      </c>
      <c r="K80" s="3">
        <v>24647.78</v>
      </c>
      <c r="L80">
        <v>0</v>
      </c>
      <c r="M80" s="3">
        <v>24647.78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0</v>
      </c>
      <c r="V80" s="3">
        <v>24647.78</v>
      </c>
      <c r="W80" s="3">
        <v>2464.7800000000002</v>
      </c>
      <c r="X80">
        <v>0</v>
      </c>
      <c r="Y80" s="3">
        <v>22183</v>
      </c>
      <c r="Z80">
        <v>24.74</v>
      </c>
      <c r="AA80">
        <v>0</v>
      </c>
      <c r="AB80" s="3">
        <v>24672.52</v>
      </c>
    </row>
    <row r="81" spans="1:33" hidden="1" x14ac:dyDescent="0.25">
      <c r="A81" t="s">
        <v>207</v>
      </c>
      <c r="B81" t="s">
        <v>208</v>
      </c>
      <c r="C81" t="s">
        <v>209</v>
      </c>
      <c r="D81" s="3">
        <v>1095.5999999999999</v>
      </c>
      <c r="E81">
        <v>141.63999999999999</v>
      </c>
      <c r="F81">
        <v>0</v>
      </c>
      <c r="G81">
        <v>0</v>
      </c>
      <c r="H81" s="3">
        <v>2500</v>
      </c>
      <c r="I81">
        <v>0</v>
      </c>
      <c r="J81">
        <v>0</v>
      </c>
      <c r="K81" s="3">
        <v>2500</v>
      </c>
      <c r="L81">
        <v>160.30000000000001</v>
      </c>
      <c r="M81" s="3">
        <v>2660.3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0</v>
      </c>
      <c r="V81" s="3">
        <v>2660.3</v>
      </c>
      <c r="W81">
        <v>0</v>
      </c>
      <c r="X81">
        <v>266.02999999999997</v>
      </c>
      <c r="Y81" s="3">
        <v>2660.3</v>
      </c>
      <c r="Z81">
        <v>24.74</v>
      </c>
      <c r="AA81">
        <v>0</v>
      </c>
      <c r="AB81" s="3">
        <v>2951.07</v>
      </c>
    </row>
    <row r="82" spans="1:33" hidden="1" x14ac:dyDescent="0.25">
      <c r="A82" t="s">
        <v>210</v>
      </c>
      <c r="B82" t="s">
        <v>211</v>
      </c>
      <c r="C82" t="s">
        <v>212</v>
      </c>
      <c r="D82" s="3">
        <v>1095.5999999999999</v>
      </c>
      <c r="E82">
        <v>141.63999999999999</v>
      </c>
      <c r="F82">
        <v>0</v>
      </c>
      <c r="G82">
        <v>0</v>
      </c>
      <c r="H82" s="3">
        <v>3500</v>
      </c>
      <c r="I82" s="3">
        <v>4237.79</v>
      </c>
      <c r="J82">
        <v>0</v>
      </c>
      <c r="K82" s="3">
        <v>7737.79</v>
      </c>
      <c r="L82">
        <v>0</v>
      </c>
      <c r="M82" s="3">
        <v>7737.79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 s="3">
        <v>7737.79</v>
      </c>
      <c r="W82">
        <v>773.78</v>
      </c>
      <c r="X82">
        <v>0</v>
      </c>
      <c r="Y82" s="3">
        <v>6964.01</v>
      </c>
      <c r="Z82">
        <v>24.74</v>
      </c>
      <c r="AA82">
        <v>0</v>
      </c>
      <c r="AB82" s="3">
        <v>7762.53</v>
      </c>
    </row>
    <row r="83" spans="1:33" x14ac:dyDescent="0.25">
      <c r="A83" t="s">
        <v>265</v>
      </c>
      <c r="B83" t="s">
        <v>286</v>
      </c>
      <c r="D83" s="3">
        <v>5478</v>
      </c>
      <c r="E83">
        <v>708.2</v>
      </c>
      <c r="F83">
        <v>0</v>
      </c>
      <c r="G83">
        <v>0</v>
      </c>
      <c r="H83" s="3">
        <v>18250</v>
      </c>
      <c r="I83" s="3">
        <v>22385.57</v>
      </c>
      <c r="J83">
        <v>0</v>
      </c>
      <c r="K83" s="3">
        <v>40635.57</v>
      </c>
      <c r="L83">
        <v>460.18</v>
      </c>
      <c r="M83" s="3">
        <v>41095.75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0</v>
      </c>
      <c r="V83" s="3">
        <v>41095.75</v>
      </c>
      <c r="W83" s="3">
        <v>3238.56</v>
      </c>
      <c r="X83">
        <v>871.02</v>
      </c>
      <c r="Y83" s="3">
        <v>37857.19</v>
      </c>
      <c r="Z83">
        <v>123.7</v>
      </c>
      <c r="AA83">
        <v>0</v>
      </c>
      <c r="AB83" s="3">
        <v>42090.47</v>
      </c>
    </row>
    <row r="86" spans="1:33" x14ac:dyDescent="0.25">
      <c r="A86" t="s">
        <v>49</v>
      </c>
      <c r="B86" t="s">
        <v>253</v>
      </c>
      <c r="C86" t="s">
        <v>47</v>
      </c>
      <c r="D86" t="s">
        <v>45</v>
      </c>
      <c r="E86" t="s">
        <v>45</v>
      </c>
      <c r="F86" t="s">
        <v>45</v>
      </c>
      <c r="G86" t="s">
        <v>48</v>
      </c>
      <c r="H86" t="s">
        <v>49</v>
      </c>
      <c r="I86" t="s">
        <v>45</v>
      </c>
      <c r="J86" t="s">
        <v>45</v>
      </c>
      <c r="K86" t="s">
        <v>48</v>
      </c>
      <c r="L86" t="s">
        <v>49</v>
      </c>
      <c r="M86" t="s">
        <v>45</v>
      </c>
      <c r="N86" t="s">
        <v>45</v>
      </c>
      <c r="O86" t="s">
        <v>45</v>
      </c>
      <c r="P86" t="s">
        <v>45</v>
      </c>
      <c r="Q86" t="s">
        <v>45</v>
      </c>
      <c r="R86" t="s">
        <v>45</v>
      </c>
      <c r="S86" t="s">
        <v>45</v>
      </c>
      <c r="T86" t="s">
        <v>50</v>
      </c>
    </row>
    <row r="87" spans="1:33" x14ac:dyDescent="0.25">
      <c r="A87" t="s">
        <v>287</v>
      </c>
      <c r="B87" t="s">
        <v>288</v>
      </c>
      <c r="D87" s="3">
        <v>58651.12</v>
      </c>
      <c r="E87" s="3">
        <v>7681.37</v>
      </c>
      <c r="F87">
        <v>0</v>
      </c>
      <c r="G87">
        <v>0</v>
      </c>
      <c r="H87" s="3">
        <v>160945.60000000001</v>
      </c>
      <c r="I87" s="3">
        <v>56945.73</v>
      </c>
      <c r="J87">
        <v>10.94</v>
      </c>
      <c r="K87" s="3">
        <v>217902.27</v>
      </c>
      <c r="L87" s="3">
        <v>7388.04</v>
      </c>
      <c r="M87" s="3">
        <v>225290.31</v>
      </c>
      <c r="N87">
        <v>7</v>
      </c>
      <c r="O87">
        <v>825</v>
      </c>
      <c r="P87" s="3">
        <v>3374.47</v>
      </c>
      <c r="Q87" s="3">
        <v>1200</v>
      </c>
      <c r="R87" s="3">
        <v>10740.55</v>
      </c>
      <c r="S87">
        <v>0</v>
      </c>
      <c r="T87">
        <v>16</v>
      </c>
      <c r="U87" t="s">
        <v>289</v>
      </c>
      <c r="V87" s="3">
        <v>209150.29</v>
      </c>
      <c r="W87" s="3">
        <v>10417.549999999999</v>
      </c>
      <c r="X87" s="3">
        <v>10496.9</v>
      </c>
      <c r="Y87" s="3">
        <v>198732.74</v>
      </c>
      <c r="Z87" s="3">
        <v>1326.4</v>
      </c>
      <c r="AA87">
        <v>0</v>
      </c>
      <c r="AB87" s="4">
        <v>232914.14</v>
      </c>
      <c r="AC87" t="s">
        <v>387</v>
      </c>
      <c r="AE87">
        <f>39899.89</f>
        <v>39899.89</v>
      </c>
      <c r="AF87" t="s">
        <v>389</v>
      </c>
      <c r="AG87" t="s">
        <v>390</v>
      </c>
    </row>
    <row r="88" spans="1:33" x14ac:dyDescent="0.25">
      <c r="AB88" s="4">
        <f>AB87*0.16</f>
        <v>37266.2624</v>
      </c>
      <c r="AG88" t="s">
        <v>391</v>
      </c>
    </row>
    <row r="89" spans="1:33" x14ac:dyDescent="0.25">
      <c r="A89" t="e">
        <f>--- NOTAS</f>
        <v>#NAME?</v>
      </c>
      <c r="B89" t="s">
        <v>290</v>
      </c>
      <c r="C89" t="s">
        <v>47</v>
      </c>
      <c r="D89" t="s">
        <v>45</v>
      </c>
      <c r="E89" t="s">
        <v>45</v>
      </c>
      <c r="F89" t="s">
        <v>45</v>
      </c>
      <c r="G89" t="s">
        <v>48</v>
      </c>
      <c r="H89" t="s">
        <v>217</v>
      </c>
      <c r="AB89" s="4">
        <f>+AB87+AB88</f>
        <v>270180.40240000002</v>
      </c>
      <c r="AC89" t="s">
        <v>388</v>
      </c>
    </row>
    <row r="91" spans="1:33" x14ac:dyDescent="0.25">
      <c r="A91" t="s">
        <v>291</v>
      </c>
      <c r="B91" t="s">
        <v>292</v>
      </c>
      <c r="C91" t="s">
        <v>220</v>
      </c>
    </row>
    <row r="92" spans="1:33" x14ac:dyDescent="0.25">
      <c r="A92" t="s">
        <v>293</v>
      </c>
      <c r="B92" t="s">
        <v>294</v>
      </c>
      <c r="C92" t="s">
        <v>223</v>
      </c>
    </row>
    <row r="93" spans="1:33" x14ac:dyDescent="0.25">
      <c r="A93" t="s">
        <v>295</v>
      </c>
      <c r="B93" t="s">
        <v>296</v>
      </c>
      <c r="C93" t="s">
        <v>226</v>
      </c>
      <c r="D93" t="s">
        <v>227</v>
      </c>
      <c r="E93" t="s">
        <v>228</v>
      </c>
      <c r="F93" t="s">
        <v>229</v>
      </c>
      <c r="G93" t="s">
        <v>230</v>
      </c>
    </row>
    <row r="94" spans="1:33" x14ac:dyDescent="0.25">
      <c r="A94" t="s">
        <v>297</v>
      </c>
      <c r="B94" t="s">
        <v>298</v>
      </c>
      <c r="C94" t="s">
        <v>233</v>
      </c>
      <c r="D94" t="s">
        <v>234</v>
      </c>
    </row>
    <row r="95" spans="1:33" x14ac:dyDescent="0.25">
      <c r="A95" t="s">
        <v>299</v>
      </c>
      <c r="B95" t="s">
        <v>300</v>
      </c>
      <c r="C95" t="e">
        <f>- OUTSOURCING EMPLEADO</f>
        <v>#NAME?</v>
      </c>
    </row>
    <row r="96" spans="1:33" x14ac:dyDescent="0.25">
      <c r="A96" t="s">
        <v>301</v>
      </c>
      <c r="B96" t="s">
        <v>302</v>
      </c>
      <c r="C96" t="e">
        <f>+ Infonavit + OUTSOURCING</f>
        <v>#NAME?</v>
      </c>
      <c r="D96" t="s">
        <v>239</v>
      </c>
      <c r="E96" t="s">
        <v>240</v>
      </c>
      <c r="F96" t="s">
        <v>241</v>
      </c>
      <c r="G96" t="s">
        <v>242</v>
      </c>
      <c r="H96" t="e">
        <f>+ Aportaci</f>
        <v>#NAME?</v>
      </c>
      <c r="I96" t="s">
        <v>243</v>
      </c>
    </row>
    <row r="97" spans="1:3" x14ac:dyDescent="0.25">
      <c r="A97" t="s">
        <v>303</v>
      </c>
      <c r="B97" t="s">
        <v>304</v>
      </c>
      <c r="C97" t="s">
        <v>246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4"/>
  <sheetViews>
    <sheetView topLeftCell="A39" workbookViewId="0">
      <selection activeCell="AB56" sqref="A1:AB56"/>
    </sheetView>
  </sheetViews>
  <sheetFormatPr baseColWidth="10" defaultRowHeight="15" x14ac:dyDescent="0.25"/>
  <cols>
    <col min="2" max="2" width="25.42578125" bestFit="1" customWidth="1"/>
    <col min="3" max="3" width="27.7109375" bestFit="1" customWidth="1"/>
    <col min="5" max="26" width="0" hidden="1" customWidth="1"/>
    <col min="27" max="28" width="11.42578125" style="4"/>
  </cols>
  <sheetData>
    <row r="1" spans="1:27" x14ac:dyDescent="0.25">
      <c r="A1" t="s">
        <v>305</v>
      </c>
      <c r="Z1" t="s">
        <v>1</v>
      </c>
      <c r="AA1" s="4" t="s">
        <v>306</v>
      </c>
    </row>
    <row r="2" spans="1:27" x14ac:dyDescent="0.25">
      <c r="AA2" s="4" t="s">
        <v>3</v>
      </c>
    </row>
    <row r="4" spans="1:27" x14ac:dyDescent="0.25">
      <c r="G4" t="s">
        <v>4</v>
      </c>
      <c r="H4" t="s">
        <v>5</v>
      </c>
      <c r="I4" t="s">
        <v>6</v>
      </c>
      <c r="J4" t="s">
        <v>7</v>
      </c>
    </row>
    <row r="5" spans="1:27" x14ac:dyDescent="0.25">
      <c r="H5" s="1">
        <v>37255</v>
      </c>
      <c r="I5" s="2">
        <v>42374.208333333336</v>
      </c>
    </row>
    <row r="7" spans="1:27" x14ac:dyDescent="0.25">
      <c r="D7" t="s">
        <v>8</v>
      </c>
      <c r="H7" t="s">
        <v>9</v>
      </c>
      <c r="M7" t="s">
        <v>10</v>
      </c>
      <c r="O7" t="s">
        <v>11</v>
      </c>
      <c r="P7" t="s">
        <v>12</v>
      </c>
      <c r="Q7" t="s">
        <v>12</v>
      </c>
      <c r="S7" t="s">
        <v>13</v>
      </c>
      <c r="T7" t="s">
        <v>10</v>
      </c>
      <c r="U7" t="s">
        <v>10</v>
      </c>
      <c r="V7" t="e">
        <f>-   OUTSOU</f>
        <v>#NAME?</v>
      </c>
      <c r="W7" t="s">
        <v>14</v>
      </c>
      <c r="X7" t="s">
        <v>15</v>
      </c>
      <c r="Y7" t="s">
        <v>16</v>
      </c>
      <c r="Z7" t="s">
        <v>17</v>
      </c>
      <c r="AA7" s="4" t="s">
        <v>18</v>
      </c>
    </row>
    <row r="8" spans="1:27" x14ac:dyDescent="0.25">
      <c r="A8" t="s">
        <v>19</v>
      </c>
      <c r="B8" t="s">
        <v>20</v>
      </c>
      <c r="C8" t="s">
        <v>21</v>
      </c>
      <c r="D8" t="s">
        <v>22</v>
      </c>
      <c r="E8" t="s">
        <v>23</v>
      </c>
      <c r="F8" t="s">
        <v>24</v>
      </c>
      <c r="G8" t="s">
        <v>25</v>
      </c>
      <c r="H8" t="s">
        <v>26</v>
      </c>
      <c r="I8" t="s">
        <v>27</v>
      </c>
      <c r="J8" t="s">
        <v>28</v>
      </c>
      <c r="K8" t="s">
        <v>29</v>
      </c>
      <c r="L8" t="s">
        <v>30</v>
      </c>
      <c r="M8" t="s">
        <v>31</v>
      </c>
      <c r="N8" t="s">
        <v>32</v>
      </c>
      <c r="O8" t="s">
        <v>33</v>
      </c>
      <c r="P8" t="s">
        <v>34</v>
      </c>
      <c r="Q8" t="s">
        <v>35</v>
      </c>
      <c r="R8" t="s">
        <v>36</v>
      </c>
      <c r="S8" t="s">
        <v>37</v>
      </c>
      <c r="T8" t="s">
        <v>38</v>
      </c>
      <c r="U8" t="s">
        <v>39</v>
      </c>
      <c r="V8" t="s">
        <v>40</v>
      </c>
      <c r="W8" t="s">
        <v>41</v>
      </c>
      <c r="X8" t="s">
        <v>42</v>
      </c>
      <c r="Y8" t="s">
        <v>43</v>
      </c>
      <c r="Z8" t="s">
        <v>41</v>
      </c>
      <c r="AA8" s="4" t="s">
        <v>44</v>
      </c>
    </row>
    <row r="9" spans="1:27" x14ac:dyDescent="0.25">
      <c r="A9" t="s">
        <v>45</v>
      </c>
      <c r="B9" t="s">
        <v>46</v>
      </c>
      <c r="C9" t="s">
        <v>47</v>
      </c>
      <c r="D9" t="s">
        <v>45</v>
      </c>
      <c r="E9" t="s">
        <v>45</v>
      </c>
      <c r="F9" t="s">
        <v>45</v>
      </c>
      <c r="G9" t="s">
        <v>48</v>
      </c>
      <c r="H9" t="s">
        <v>49</v>
      </c>
      <c r="I9" t="s">
        <v>45</v>
      </c>
      <c r="J9" t="s">
        <v>45</v>
      </c>
      <c r="K9" t="s">
        <v>48</v>
      </c>
      <c r="L9" t="s">
        <v>49</v>
      </c>
      <c r="M9" t="s">
        <v>45</v>
      </c>
      <c r="N9" t="s">
        <v>45</v>
      </c>
      <c r="O9" t="s">
        <v>45</v>
      </c>
      <c r="P9" t="s">
        <v>45</v>
      </c>
      <c r="Q9" t="s">
        <v>45</v>
      </c>
      <c r="R9" t="s">
        <v>45</v>
      </c>
      <c r="S9" t="s">
        <v>45</v>
      </c>
      <c r="T9" t="s">
        <v>50</v>
      </c>
    </row>
    <row r="10" spans="1:27" x14ac:dyDescent="0.25">
      <c r="A10" t="s">
        <v>121</v>
      </c>
      <c r="B10" t="s">
        <v>122</v>
      </c>
    </row>
    <row r="11" spans="1:27" x14ac:dyDescent="0.25">
      <c r="A11" t="s">
        <v>307</v>
      </c>
      <c r="B11" t="s">
        <v>308</v>
      </c>
      <c r="C11" t="s">
        <v>309</v>
      </c>
      <c r="D11">
        <v>511.28</v>
      </c>
      <c r="E11">
        <v>66.099999999999994</v>
      </c>
      <c r="F11">
        <v>0</v>
      </c>
      <c r="G11">
        <v>0</v>
      </c>
      <c r="H11" s="3">
        <v>1750</v>
      </c>
      <c r="I11">
        <v>0</v>
      </c>
      <c r="J11">
        <v>0</v>
      </c>
      <c r="K11" s="3">
        <v>1750</v>
      </c>
      <c r="L11">
        <v>0</v>
      </c>
      <c r="M11" s="3">
        <v>1750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 s="3">
        <v>1750</v>
      </c>
      <c r="V11">
        <v>0</v>
      </c>
      <c r="W11">
        <v>175</v>
      </c>
      <c r="X11" s="3">
        <v>1750</v>
      </c>
      <c r="Y11">
        <v>11.55</v>
      </c>
      <c r="Z11">
        <v>0</v>
      </c>
      <c r="AA11" s="4">
        <v>1936.55</v>
      </c>
    </row>
    <row r="12" spans="1:27" x14ac:dyDescent="0.25">
      <c r="A12" t="s">
        <v>119</v>
      </c>
      <c r="B12" t="s">
        <v>126</v>
      </c>
      <c r="D12">
        <v>511.28</v>
      </c>
      <c r="E12">
        <v>66.099999999999994</v>
      </c>
      <c r="F12">
        <v>0</v>
      </c>
      <c r="G12">
        <v>0</v>
      </c>
      <c r="H12" s="3">
        <v>1750</v>
      </c>
      <c r="I12">
        <v>0</v>
      </c>
      <c r="J12">
        <v>0</v>
      </c>
      <c r="K12" s="3">
        <v>1750</v>
      </c>
      <c r="L12">
        <v>0</v>
      </c>
      <c r="M12" s="3">
        <v>1750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 s="3">
        <v>1750</v>
      </c>
      <c r="V12">
        <v>0</v>
      </c>
      <c r="W12">
        <v>175</v>
      </c>
      <c r="X12" s="3">
        <v>1750</v>
      </c>
      <c r="Y12">
        <v>11.55</v>
      </c>
      <c r="Z12">
        <v>0</v>
      </c>
      <c r="AA12" s="4">
        <v>1936.55</v>
      </c>
    </row>
    <row r="14" spans="1:27" x14ac:dyDescent="0.25">
      <c r="A14" t="s">
        <v>135</v>
      </c>
      <c r="B14" t="s">
        <v>136</v>
      </c>
      <c r="C14" t="s">
        <v>137</v>
      </c>
    </row>
    <row r="15" spans="1:27" x14ac:dyDescent="0.25">
      <c r="A15">
        <v>10</v>
      </c>
      <c r="B15" t="s">
        <v>310</v>
      </c>
      <c r="C15" t="s">
        <v>311</v>
      </c>
      <c r="D15">
        <v>511.28</v>
      </c>
      <c r="E15">
        <v>66.099999999999994</v>
      </c>
      <c r="F15">
        <v>0</v>
      </c>
      <c r="G15">
        <v>0</v>
      </c>
      <c r="H15" s="3">
        <v>1166.6600000000001</v>
      </c>
      <c r="I15" s="3">
        <v>1492.33</v>
      </c>
      <c r="J15">
        <v>0</v>
      </c>
      <c r="K15" s="3">
        <v>2658.99</v>
      </c>
      <c r="L15">
        <v>0</v>
      </c>
      <c r="M15" s="3">
        <v>2658.99</v>
      </c>
      <c r="N15">
        <v>0</v>
      </c>
      <c r="O15">
        <v>0</v>
      </c>
      <c r="P15">
        <v>0</v>
      </c>
      <c r="Q15">
        <v>0</v>
      </c>
      <c r="R15">
        <v>89.36</v>
      </c>
      <c r="S15">
        <v>0</v>
      </c>
      <c r="T15">
        <v>89.36</v>
      </c>
      <c r="U15" s="3">
        <v>2569.63</v>
      </c>
      <c r="V15">
        <v>256.95999999999998</v>
      </c>
      <c r="W15">
        <v>0</v>
      </c>
      <c r="X15" s="3">
        <v>2312.67</v>
      </c>
      <c r="Y15">
        <v>11.55</v>
      </c>
      <c r="Z15">
        <v>0</v>
      </c>
      <c r="AA15" s="4">
        <v>2670.54</v>
      </c>
    </row>
    <row r="16" spans="1:27" x14ac:dyDescent="0.25">
      <c r="A16" t="s">
        <v>312</v>
      </c>
      <c r="B16" t="s">
        <v>313</v>
      </c>
      <c r="C16" t="s">
        <v>311</v>
      </c>
      <c r="D16">
        <v>511.28</v>
      </c>
      <c r="E16">
        <v>66.099999999999994</v>
      </c>
      <c r="F16">
        <v>0</v>
      </c>
      <c r="G16">
        <v>0</v>
      </c>
      <c r="H16" s="3">
        <v>1166.6600000000001</v>
      </c>
      <c r="I16" s="3">
        <v>1857.44</v>
      </c>
      <c r="J16">
        <v>0</v>
      </c>
      <c r="K16" s="3">
        <v>3024.1</v>
      </c>
      <c r="L16">
        <v>0</v>
      </c>
      <c r="M16" s="3">
        <v>3024.1</v>
      </c>
      <c r="N16">
        <v>0</v>
      </c>
      <c r="O16">
        <v>0</v>
      </c>
      <c r="P16">
        <v>0</v>
      </c>
      <c r="Q16">
        <v>0</v>
      </c>
      <c r="R16">
        <v>498.65</v>
      </c>
      <c r="S16">
        <v>0</v>
      </c>
      <c r="T16">
        <v>498.65</v>
      </c>
      <c r="U16" s="3">
        <v>2525.4499999999998</v>
      </c>
      <c r="V16">
        <v>252.54</v>
      </c>
      <c r="W16">
        <v>0</v>
      </c>
      <c r="X16" s="3">
        <v>2272.91</v>
      </c>
      <c r="Y16">
        <v>11.55</v>
      </c>
      <c r="Z16">
        <v>0</v>
      </c>
      <c r="AA16" s="4">
        <v>3035.65</v>
      </c>
    </row>
    <row r="17" spans="1:27" x14ac:dyDescent="0.25">
      <c r="A17" t="s">
        <v>119</v>
      </c>
      <c r="B17" t="s">
        <v>145</v>
      </c>
      <c r="D17" s="3">
        <v>1022.56</v>
      </c>
      <c r="E17">
        <v>132.19999999999999</v>
      </c>
      <c r="F17">
        <v>0</v>
      </c>
      <c r="G17">
        <v>0</v>
      </c>
      <c r="H17" s="3">
        <v>2333.3200000000002</v>
      </c>
      <c r="I17" s="3">
        <v>3349.77</v>
      </c>
      <c r="J17">
        <v>0</v>
      </c>
      <c r="K17" s="3">
        <v>5683.09</v>
      </c>
      <c r="L17">
        <v>0</v>
      </c>
      <c r="M17" s="3">
        <v>5683.09</v>
      </c>
      <c r="N17">
        <v>0</v>
      </c>
      <c r="O17">
        <v>0</v>
      </c>
      <c r="P17">
        <v>0</v>
      </c>
      <c r="Q17">
        <v>0</v>
      </c>
      <c r="R17">
        <v>588.01</v>
      </c>
      <c r="S17">
        <v>0</v>
      </c>
      <c r="T17">
        <v>588.01</v>
      </c>
      <c r="U17" s="3">
        <v>5095.08</v>
      </c>
      <c r="V17">
        <v>509.5</v>
      </c>
      <c r="W17">
        <v>0</v>
      </c>
      <c r="X17" s="3">
        <v>4585.58</v>
      </c>
      <c r="Y17">
        <v>23.1</v>
      </c>
      <c r="Z17">
        <v>0</v>
      </c>
      <c r="AA17" s="4">
        <v>5706.19</v>
      </c>
    </row>
    <row r="19" spans="1:27" x14ac:dyDescent="0.25">
      <c r="A19" t="s">
        <v>146</v>
      </c>
      <c r="B19" t="s">
        <v>147</v>
      </c>
    </row>
    <row r="20" spans="1:27" x14ac:dyDescent="0.25">
      <c r="A20" t="s">
        <v>314</v>
      </c>
      <c r="B20" t="s">
        <v>315</v>
      </c>
      <c r="C20" t="s">
        <v>118</v>
      </c>
      <c r="D20">
        <v>511.28</v>
      </c>
      <c r="E20">
        <v>66.099999999999994</v>
      </c>
      <c r="F20">
        <v>0</v>
      </c>
      <c r="G20">
        <v>0</v>
      </c>
      <c r="H20" s="3">
        <v>1166.67</v>
      </c>
      <c r="I20">
        <v>737.83</v>
      </c>
      <c r="J20">
        <v>0</v>
      </c>
      <c r="K20" s="3">
        <v>1904.5</v>
      </c>
      <c r="L20">
        <v>0</v>
      </c>
      <c r="M20" s="3">
        <v>1904.5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 s="3">
        <v>1904.5</v>
      </c>
      <c r="V20">
        <v>0</v>
      </c>
      <c r="W20">
        <v>190.45</v>
      </c>
      <c r="X20" s="3">
        <v>1904.5</v>
      </c>
      <c r="Y20">
        <v>11.55</v>
      </c>
      <c r="Z20">
        <v>0</v>
      </c>
      <c r="AA20" s="4">
        <v>2106.5</v>
      </c>
    </row>
    <row r="21" spans="1:27" x14ac:dyDescent="0.25">
      <c r="A21" t="s">
        <v>119</v>
      </c>
      <c r="B21" t="s">
        <v>183</v>
      </c>
      <c r="D21">
        <v>511.28</v>
      </c>
      <c r="E21">
        <v>66.099999999999994</v>
      </c>
      <c r="F21">
        <v>0</v>
      </c>
      <c r="G21">
        <v>0</v>
      </c>
      <c r="H21" s="3">
        <v>1166.67</v>
      </c>
      <c r="I21">
        <v>737.83</v>
      </c>
      <c r="J21">
        <v>0</v>
      </c>
      <c r="K21" s="3">
        <v>1904.5</v>
      </c>
      <c r="L21">
        <v>0</v>
      </c>
      <c r="M21" s="3">
        <v>1904.5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 s="3">
        <v>1904.5</v>
      </c>
      <c r="V21">
        <v>0</v>
      </c>
      <c r="W21">
        <v>190.45</v>
      </c>
      <c r="X21" s="3">
        <v>1904.5</v>
      </c>
      <c r="Y21">
        <v>11.55</v>
      </c>
      <c r="Z21">
        <v>0</v>
      </c>
      <c r="AA21" s="4">
        <v>2106.5</v>
      </c>
    </row>
    <row r="23" spans="1:27" x14ac:dyDescent="0.25">
      <c r="A23" t="s">
        <v>316</v>
      </c>
      <c r="B23" t="s">
        <v>317</v>
      </c>
    </row>
    <row r="24" spans="1:27" x14ac:dyDescent="0.25">
      <c r="A24" t="s">
        <v>318</v>
      </c>
      <c r="B24" t="s">
        <v>319</v>
      </c>
      <c r="C24" t="s">
        <v>201</v>
      </c>
      <c r="D24">
        <v>511.28</v>
      </c>
      <c r="E24">
        <v>66.099999999999994</v>
      </c>
      <c r="F24">
        <v>0</v>
      </c>
      <c r="G24">
        <v>0</v>
      </c>
      <c r="H24">
        <v>511.28</v>
      </c>
      <c r="I24">
        <v>0</v>
      </c>
      <c r="J24">
        <v>0</v>
      </c>
      <c r="K24">
        <v>511.28</v>
      </c>
      <c r="L24">
        <v>93.68</v>
      </c>
      <c r="M24">
        <v>604.96</v>
      </c>
      <c r="N24">
        <v>0</v>
      </c>
      <c r="O24">
        <v>0</v>
      </c>
      <c r="P24">
        <v>0</v>
      </c>
      <c r="Q24">
        <v>0</v>
      </c>
      <c r="R24">
        <v>134.6</v>
      </c>
      <c r="S24">
        <v>0</v>
      </c>
      <c r="T24">
        <v>134.6</v>
      </c>
      <c r="U24">
        <v>470.36</v>
      </c>
      <c r="V24">
        <v>0</v>
      </c>
      <c r="W24">
        <v>47.04</v>
      </c>
      <c r="X24">
        <v>470.36</v>
      </c>
      <c r="Y24">
        <v>11.55</v>
      </c>
      <c r="Z24">
        <v>0</v>
      </c>
      <c r="AA24" s="4">
        <v>663.55</v>
      </c>
    </row>
    <row r="25" spans="1:27" x14ac:dyDescent="0.25">
      <c r="A25" t="s">
        <v>119</v>
      </c>
      <c r="B25" t="s">
        <v>320</v>
      </c>
      <c r="D25">
        <v>511.28</v>
      </c>
      <c r="E25">
        <v>66.099999999999994</v>
      </c>
      <c r="F25">
        <v>0</v>
      </c>
      <c r="G25">
        <v>0</v>
      </c>
      <c r="H25">
        <v>511.28</v>
      </c>
      <c r="I25">
        <v>0</v>
      </c>
      <c r="J25">
        <v>0</v>
      </c>
      <c r="K25">
        <v>511.28</v>
      </c>
      <c r="L25">
        <v>93.68</v>
      </c>
      <c r="M25">
        <v>604.96</v>
      </c>
      <c r="N25">
        <v>0</v>
      </c>
      <c r="O25">
        <v>0</v>
      </c>
      <c r="P25">
        <v>0</v>
      </c>
      <c r="Q25">
        <v>0</v>
      </c>
      <c r="R25">
        <v>134.6</v>
      </c>
      <c r="S25">
        <v>0</v>
      </c>
      <c r="T25">
        <v>134.6</v>
      </c>
      <c r="U25">
        <v>470.36</v>
      </c>
      <c r="V25">
        <v>0</v>
      </c>
      <c r="W25">
        <v>47.04</v>
      </c>
      <c r="X25">
        <v>470.36</v>
      </c>
      <c r="Y25">
        <v>11.55</v>
      </c>
      <c r="Z25">
        <v>0</v>
      </c>
      <c r="AA25" s="4">
        <v>663.55</v>
      </c>
    </row>
    <row r="27" spans="1:27" x14ac:dyDescent="0.25">
      <c r="A27" t="s">
        <v>197</v>
      </c>
      <c r="B27" t="s">
        <v>198</v>
      </c>
    </row>
    <row r="28" spans="1:27" x14ac:dyDescent="0.25">
      <c r="A28" t="s">
        <v>321</v>
      </c>
      <c r="B28" t="s">
        <v>322</v>
      </c>
      <c r="C28" t="s">
        <v>201</v>
      </c>
      <c r="D28">
        <v>511.28</v>
      </c>
      <c r="E28">
        <v>66.099999999999994</v>
      </c>
      <c r="F28">
        <v>0</v>
      </c>
      <c r="G28">
        <v>0</v>
      </c>
      <c r="H28">
        <v>511.28</v>
      </c>
      <c r="I28">
        <v>0</v>
      </c>
      <c r="J28">
        <v>0</v>
      </c>
      <c r="K28">
        <v>511.28</v>
      </c>
      <c r="L28">
        <v>93.68</v>
      </c>
      <c r="M28">
        <v>604.96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604.96</v>
      </c>
      <c r="V28">
        <v>0</v>
      </c>
      <c r="W28">
        <v>60.5</v>
      </c>
      <c r="X28">
        <v>604.96</v>
      </c>
      <c r="Y28">
        <v>11.55</v>
      </c>
      <c r="Z28">
        <v>0</v>
      </c>
      <c r="AA28" s="4">
        <v>677.01</v>
      </c>
    </row>
    <row r="29" spans="1:27" x14ac:dyDescent="0.25">
      <c r="A29" t="s">
        <v>323</v>
      </c>
      <c r="B29" t="s">
        <v>324</v>
      </c>
      <c r="C29" t="s">
        <v>201</v>
      </c>
      <c r="D29">
        <v>511.28</v>
      </c>
      <c r="E29">
        <v>66.099999999999994</v>
      </c>
      <c r="F29">
        <v>0</v>
      </c>
      <c r="G29">
        <v>0</v>
      </c>
      <c r="H29" s="3">
        <v>1633.33</v>
      </c>
      <c r="I29" s="3">
        <v>5037.18</v>
      </c>
      <c r="J29">
        <v>0</v>
      </c>
      <c r="K29" s="3">
        <v>6670.51</v>
      </c>
      <c r="L29">
        <v>0</v>
      </c>
      <c r="M29" s="3">
        <v>6670.51</v>
      </c>
      <c r="N29">
        <v>0</v>
      </c>
      <c r="O29">
        <v>0</v>
      </c>
      <c r="P29">
        <v>245.93</v>
      </c>
      <c r="Q29">
        <v>0</v>
      </c>
      <c r="R29">
        <v>786.47</v>
      </c>
      <c r="S29">
        <v>0</v>
      </c>
      <c r="T29" s="3">
        <v>1032.4000000000001</v>
      </c>
      <c r="U29" s="3">
        <v>5638.11</v>
      </c>
      <c r="V29">
        <v>563.80999999999995</v>
      </c>
      <c r="W29">
        <v>0</v>
      </c>
      <c r="X29" s="3">
        <v>5074.3</v>
      </c>
      <c r="Y29">
        <v>11.55</v>
      </c>
      <c r="Z29">
        <v>0</v>
      </c>
      <c r="AA29" s="4">
        <v>6436.13</v>
      </c>
    </row>
    <row r="30" spans="1:27" x14ac:dyDescent="0.25">
      <c r="A30" t="s">
        <v>325</v>
      </c>
      <c r="B30" t="s">
        <v>326</v>
      </c>
      <c r="C30" t="s">
        <v>201</v>
      </c>
      <c r="D30">
        <v>511.28</v>
      </c>
      <c r="E30">
        <v>66.099999999999994</v>
      </c>
      <c r="F30">
        <v>0</v>
      </c>
      <c r="G30">
        <v>0</v>
      </c>
      <c r="H30">
        <v>511.28</v>
      </c>
      <c r="I30" s="3">
        <v>1276.58</v>
      </c>
      <c r="J30">
        <v>0</v>
      </c>
      <c r="K30" s="3">
        <v>1787.86</v>
      </c>
      <c r="L30">
        <v>0</v>
      </c>
      <c r="M30" s="3">
        <v>1787.86</v>
      </c>
      <c r="N30">
        <v>0</v>
      </c>
      <c r="O30">
        <v>0</v>
      </c>
      <c r="P30">
        <v>0</v>
      </c>
      <c r="Q30">
        <v>0</v>
      </c>
      <c r="R30">
        <v>712.05</v>
      </c>
      <c r="S30">
        <v>0</v>
      </c>
      <c r="T30">
        <v>712.05</v>
      </c>
      <c r="U30" s="3">
        <v>1075.81</v>
      </c>
      <c r="V30">
        <v>0</v>
      </c>
      <c r="W30">
        <v>107.58</v>
      </c>
      <c r="X30" s="3">
        <v>1075.81</v>
      </c>
      <c r="Y30">
        <v>11.55</v>
      </c>
      <c r="Z30">
        <v>0</v>
      </c>
      <c r="AA30" s="4">
        <v>1906.99</v>
      </c>
    </row>
    <row r="31" spans="1:27" x14ac:dyDescent="0.25">
      <c r="A31">
        <v>5</v>
      </c>
      <c r="B31" t="s">
        <v>327</v>
      </c>
      <c r="C31" t="s">
        <v>201</v>
      </c>
      <c r="D31">
        <v>511.28</v>
      </c>
      <c r="E31">
        <v>66.099999999999994</v>
      </c>
      <c r="F31">
        <v>0</v>
      </c>
      <c r="G31">
        <v>0</v>
      </c>
      <c r="H31">
        <v>511.28</v>
      </c>
      <c r="I31" s="3">
        <v>7052.76</v>
      </c>
      <c r="J31">
        <v>0</v>
      </c>
      <c r="K31" s="3">
        <v>7564.04</v>
      </c>
      <c r="L31">
        <v>0</v>
      </c>
      <c r="M31" s="3">
        <v>7564.04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 s="3">
        <v>7564.04</v>
      </c>
      <c r="V31">
        <v>756.4</v>
      </c>
      <c r="W31">
        <v>0</v>
      </c>
      <c r="X31" s="3">
        <v>6807.64</v>
      </c>
      <c r="Y31">
        <v>11.55</v>
      </c>
      <c r="Z31">
        <v>0</v>
      </c>
      <c r="AA31" s="4">
        <v>7575.59</v>
      </c>
    </row>
    <row r="32" spans="1:27" x14ac:dyDescent="0.25">
      <c r="A32">
        <v>21</v>
      </c>
      <c r="B32" t="s">
        <v>328</v>
      </c>
      <c r="C32" t="s">
        <v>201</v>
      </c>
      <c r="D32">
        <v>511.28</v>
      </c>
      <c r="E32">
        <v>66.099999999999994</v>
      </c>
      <c r="F32">
        <v>0</v>
      </c>
      <c r="G32">
        <v>0</v>
      </c>
      <c r="H32" s="3">
        <v>1633.33</v>
      </c>
      <c r="I32" s="3">
        <v>2338.5500000000002</v>
      </c>
      <c r="J32">
        <v>0</v>
      </c>
      <c r="K32" s="3">
        <v>3971.88</v>
      </c>
      <c r="L32">
        <v>0</v>
      </c>
      <c r="M32" s="3">
        <v>3971.88</v>
      </c>
      <c r="N32">
        <v>0</v>
      </c>
      <c r="O32">
        <v>0</v>
      </c>
      <c r="P32">
        <v>770.1</v>
      </c>
      <c r="Q32">
        <v>0</v>
      </c>
      <c r="R32">
        <v>144.03</v>
      </c>
      <c r="S32">
        <v>0</v>
      </c>
      <c r="T32">
        <v>914.13</v>
      </c>
      <c r="U32" s="3">
        <v>3057.75</v>
      </c>
      <c r="V32">
        <v>305.77999999999997</v>
      </c>
      <c r="W32">
        <v>0</v>
      </c>
      <c r="X32" s="3">
        <v>2751.97</v>
      </c>
      <c r="Y32">
        <v>11.55</v>
      </c>
      <c r="Z32">
        <v>0</v>
      </c>
      <c r="AA32" s="4">
        <v>3213.33</v>
      </c>
    </row>
    <row r="33" spans="1:27" x14ac:dyDescent="0.25">
      <c r="A33" t="s">
        <v>329</v>
      </c>
      <c r="B33" t="s">
        <v>330</v>
      </c>
      <c r="C33" t="s">
        <v>201</v>
      </c>
      <c r="D33">
        <v>511.28</v>
      </c>
      <c r="E33">
        <v>66.099999999999994</v>
      </c>
      <c r="F33">
        <v>0</v>
      </c>
      <c r="G33">
        <v>0</v>
      </c>
      <c r="H33">
        <v>511.28</v>
      </c>
      <c r="I33" s="3">
        <v>7948.13</v>
      </c>
      <c r="J33">
        <v>0</v>
      </c>
      <c r="K33" s="3">
        <v>8459.41</v>
      </c>
      <c r="L33">
        <v>0</v>
      </c>
      <c r="M33" s="3">
        <v>8459.41</v>
      </c>
      <c r="N33">
        <v>0</v>
      </c>
      <c r="O33">
        <v>0</v>
      </c>
      <c r="P33">
        <v>0</v>
      </c>
      <c r="Q33">
        <v>0</v>
      </c>
      <c r="R33">
        <v>432.09</v>
      </c>
      <c r="S33">
        <v>0</v>
      </c>
      <c r="T33">
        <v>432.09</v>
      </c>
      <c r="U33" s="3">
        <v>8027.32</v>
      </c>
      <c r="V33">
        <v>802.73</v>
      </c>
      <c r="W33">
        <v>0</v>
      </c>
      <c r="X33" s="3">
        <v>7224.59</v>
      </c>
      <c r="Y33">
        <v>11.55</v>
      </c>
      <c r="Z33">
        <v>0</v>
      </c>
      <c r="AA33" s="4">
        <v>8470.9599999999991</v>
      </c>
    </row>
    <row r="34" spans="1:27" x14ac:dyDescent="0.25">
      <c r="A34" t="s">
        <v>331</v>
      </c>
      <c r="B34" t="s">
        <v>332</v>
      </c>
      <c r="C34" t="s">
        <v>212</v>
      </c>
      <c r="D34">
        <v>511.28</v>
      </c>
      <c r="E34">
        <v>66.099999999999994</v>
      </c>
      <c r="F34">
        <v>0</v>
      </c>
      <c r="G34">
        <v>0</v>
      </c>
      <c r="H34" s="3">
        <v>2333.31</v>
      </c>
      <c r="I34" s="3">
        <v>5670.99</v>
      </c>
      <c r="J34">
        <v>0</v>
      </c>
      <c r="K34" s="3">
        <v>8004.3</v>
      </c>
      <c r="L34">
        <v>0</v>
      </c>
      <c r="M34" s="3">
        <v>8004.3</v>
      </c>
      <c r="N34">
        <v>0</v>
      </c>
      <c r="O34">
        <v>0</v>
      </c>
      <c r="P34">
        <v>245.93</v>
      </c>
      <c r="Q34">
        <v>0</v>
      </c>
      <c r="R34">
        <v>0</v>
      </c>
      <c r="S34">
        <v>0</v>
      </c>
      <c r="T34">
        <v>245.93</v>
      </c>
      <c r="U34" s="3">
        <v>7758.37</v>
      </c>
      <c r="V34">
        <v>775.84</v>
      </c>
      <c r="W34">
        <v>0</v>
      </c>
      <c r="X34" s="3">
        <v>6982.53</v>
      </c>
      <c r="Y34">
        <v>11.55</v>
      </c>
      <c r="Z34">
        <v>0</v>
      </c>
      <c r="AA34" s="4">
        <v>7769.92</v>
      </c>
    </row>
    <row r="35" spans="1:27" x14ac:dyDescent="0.25">
      <c r="A35" t="s">
        <v>333</v>
      </c>
      <c r="B35" t="s">
        <v>334</v>
      </c>
      <c r="C35" t="s">
        <v>201</v>
      </c>
      <c r="D35">
        <v>511.28</v>
      </c>
      <c r="E35">
        <v>66.099999999999994</v>
      </c>
      <c r="F35">
        <v>0</v>
      </c>
      <c r="G35">
        <v>0</v>
      </c>
      <c r="H35">
        <v>511.28</v>
      </c>
      <c r="I35">
        <v>0</v>
      </c>
      <c r="J35">
        <v>0</v>
      </c>
      <c r="K35">
        <v>511.28</v>
      </c>
      <c r="L35">
        <v>93.68</v>
      </c>
      <c r="M35">
        <v>604.96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604.96</v>
      </c>
      <c r="V35">
        <v>0</v>
      </c>
      <c r="W35">
        <v>60.5</v>
      </c>
      <c r="X35">
        <v>604.96</v>
      </c>
      <c r="Y35">
        <v>11.55</v>
      </c>
      <c r="Z35">
        <v>0</v>
      </c>
      <c r="AA35" s="4">
        <v>677.01</v>
      </c>
    </row>
    <row r="36" spans="1:27" x14ac:dyDescent="0.25">
      <c r="A36" t="s">
        <v>335</v>
      </c>
      <c r="B36" t="s">
        <v>336</v>
      </c>
      <c r="C36" t="s">
        <v>201</v>
      </c>
      <c r="D36">
        <v>511.28</v>
      </c>
      <c r="E36">
        <v>66.099999999999994</v>
      </c>
      <c r="F36">
        <v>0</v>
      </c>
      <c r="G36">
        <v>0</v>
      </c>
      <c r="H36">
        <v>511.28</v>
      </c>
      <c r="I36">
        <v>0</v>
      </c>
      <c r="J36">
        <v>0</v>
      </c>
      <c r="K36">
        <v>511.28</v>
      </c>
      <c r="L36">
        <v>93.68</v>
      </c>
      <c r="M36">
        <v>604.96</v>
      </c>
      <c r="N36">
        <v>0</v>
      </c>
      <c r="O36">
        <v>0</v>
      </c>
      <c r="P36">
        <v>0</v>
      </c>
      <c r="Q36">
        <v>0</v>
      </c>
      <c r="R36">
        <v>134.6</v>
      </c>
      <c r="S36">
        <v>0</v>
      </c>
      <c r="T36">
        <v>134.6</v>
      </c>
      <c r="U36">
        <v>470.36</v>
      </c>
      <c r="V36">
        <v>0</v>
      </c>
      <c r="W36">
        <v>47.04</v>
      </c>
      <c r="X36">
        <v>470.36</v>
      </c>
      <c r="Y36">
        <v>11.55</v>
      </c>
      <c r="Z36">
        <v>0</v>
      </c>
      <c r="AA36" s="4">
        <v>663.55</v>
      </c>
    </row>
    <row r="37" spans="1:27" x14ac:dyDescent="0.25">
      <c r="A37" t="s">
        <v>337</v>
      </c>
      <c r="B37" t="s">
        <v>338</v>
      </c>
      <c r="C37" t="s">
        <v>201</v>
      </c>
      <c r="D37">
        <v>-210.3</v>
      </c>
      <c r="E37">
        <v>0</v>
      </c>
      <c r="F37">
        <v>0</v>
      </c>
      <c r="G37">
        <v>0</v>
      </c>
      <c r="H37">
        <v>700</v>
      </c>
      <c r="I37">
        <v>0</v>
      </c>
      <c r="J37">
        <v>0</v>
      </c>
      <c r="K37">
        <v>700</v>
      </c>
      <c r="L37">
        <v>93.63</v>
      </c>
      <c r="M37">
        <v>793.63</v>
      </c>
      <c r="N37">
        <v>5</v>
      </c>
      <c r="O37">
        <v>500</v>
      </c>
      <c r="P37">
        <v>0</v>
      </c>
      <c r="Q37">
        <v>0</v>
      </c>
      <c r="R37">
        <v>74.17</v>
      </c>
      <c r="S37">
        <v>0</v>
      </c>
      <c r="T37">
        <v>574.16999999999996</v>
      </c>
      <c r="U37">
        <v>219.46</v>
      </c>
      <c r="V37">
        <v>0</v>
      </c>
      <c r="W37">
        <v>21.95</v>
      </c>
      <c r="X37">
        <v>219.46</v>
      </c>
      <c r="Y37">
        <v>-4.21</v>
      </c>
      <c r="Z37">
        <v>0</v>
      </c>
      <c r="AA37" s="4">
        <v>311.37</v>
      </c>
    </row>
    <row r="38" spans="1:27" x14ac:dyDescent="0.25">
      <c r="A38" t="s">
        <v>339</v>
      </c>
      <c r="B38" t="s">
        <v>340</v>
      </c>
      <c r="C38" t="s">
        <v>201</v>
      </c>
      <c r="D38">
        <v>511.28</v>
      </c>
      <c r="E38">
        <v>66.099999999999994</v>
      </c>
      <c r="F38">
        <v>0</v>
      </c>
      <c r="G38">
        <v>0</v>
      </c>
      <c r="H38">
        <v>511.28</v>
      </c>
      <c r="I38" s="3">
        <v>11905.74</v>
      </c>
      <c r="J38">
        <v>0</v>
      </c>
      <c r="K38" s="3">
        <v>12417.02</v>
      </c>
      <c r="L38">
        <v>0</v>
      </c>
      <c r="M38" s="3">
        <v>12417.02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 s="3">
        <v>12417.02</v>
      </c>
      <c r="V38" s="3">
        <v>1241.7</v>
      </c>
      <c r="W38">
        <v>0</v>
      </c>
      <c r="X38" s="3">
        <v>11175.32</v>
      </c>
      <c r="Y38">
        <v>11.55</v>
      </c>
      <c r="Z38">
        <v>0</v>
      </c>
      <c r="AA38" s="4">
        <v>12428.57</v>
      </c>
    </row>
    <row r="39" spans="1:27" x14ac:dyDescent="0.25">
      <c r="A39" t="s">
        <v>341</v>
      </c>
      <c r="B39" t="s">
        <v>342</v>
      </c>
      <c r="C39" t="s">
        <v>201</v>
      </c>
      <c r="D39">
        <v>511.28</v>
      </c>
      <c r="E39">
        <v>66.099999999999994</v>
      </c>
      <c r="F39">
        <v>0</v>
      </c>
      <c r="G39">
        <v>0</v>
      </c>
      <c r="H39">
        <v>511.28</v>
      </c>
      <c r="I39" s="3">
        <v>3000</v>
      </c>
      <c r="J39">
        <v>0</v>
      </c>
      <c r="K39" s="3">
        <v>3511.28</v>
      </c>
      <c r="L39">
        <v>0</v>
      </c>
      <c r="M39" s="3">
        <v>3511.28</v>
      </c>
      <c r="N39">
        <v>0</v>
      </c>
      <c r="O39">
        <v>0</v>
      </c>
      <c r="P39">
        <v>0</v>
      </c>
      <c r="Q39">
        <v>0</v>
      </c>
      <c r="R39">
        <v>115.26</v>
      </c>
      <c r="S39">
        <v>0</v>
      </c>
      <c r="T39">
        <v>115.26</v>
      </c>
      <c r="U39" s="3">
        <v>3396.02</v>
      </c>
      <c r="V39">
        <v>339.6</v>
      </c>
      <c r="W39">
        <v>0</v>
      </c>
      <c r="X39" s="3">
        <v>3056.42</v>
      </c>
      <c r="Y39">
        <v>11.55</v>
      </c>
      <c r="Z39">
        <v>0</v>
      </c>
      <c r="AA39" s="4">
        <v>3522.83</v>
      </c>
    </row>
    <row r="40" spans="1:27" x14ac:dyDescent="0.25">
      <c r="A40" t="s">
        <v>343</v>
      </c>
      <c r="B40" t="s">
        <v>344</v>
      </c>
      <c r="C40" t="s">
        <v>201</v>
      </c>
      <c r="D40">
        <v>511.28</v>
      </c>
      <c r="E40">
        <v>66.099999999999994</v>
      </c>
      <c r="F40">
        <v>0</v>
      </c>
      <c r="G40">
        <v>0</v>
      </c>
      <c r="H40">
        <v>511.28</v>
      </c>
      <c r="I40">
        <v>0</v>
      </c>
      <c r="J40">
        <v>0</v>
      </c>
      <c r="K40">
        <v>511.28</v>
      </c>
      <c r="L40">
        <v>93.68</v>
      </c>
      <c r="M40">
        <v>604.96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604.96</v>
      </c>
      <c r="V40">
        <v>0</v>
      </c>
      <c r="W40">
        <v>60.5</v>
      </c>
      <c r="X40">
        <v>604.96</v>
      </c>
      <c r="Y40">
        <v>11.55</v>
      </c>
      <c r="Z40">
        <v>0</v>
      </c>
      <c r="AA40" s="4">
        <v>677.01</v>
      </c>
    </row>
    <row r="41" spans="1:27" x14ac:dyDescent="0.25">
      <c r="A41" t="s">
        <v>345</v>
      </c>
      <c r="B41" t="s">
        <v>346</v>
      </c>
      <c r="C41" t="s">
        <v>201</v>
      </c>
      <c r="D41">
        <v>511.28</v>
      </c>
      <c r="E41">
        <v>66.099999999999994</v>
      </c>
      <c r="F41">
        <v>0</v>
      </c>
      <c r="G41">
        <v>0</v>
      </c>
      <c r="H41">
        <v>511.28</v>
      </c>
      <c r="I41">
        <v>0</v>
      </c>
      <c r="J41">
        <v>0</v>
      </c>
      <c r="K41">
        <v>511.28</v>
      </c>
      <c r="L41">
        <v>93.68</v>
      </c>
      <c r="M41">
        <v>604.96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604.96</v>
      </c>
      <c r="V41">
        <v>0</v>
      </c>
      <c r="W41">
        <v>60.5</v>
      </c>
      <c r="X41">
        <v>604.96</v>
      </c>
      <c r="Y41">
        <v>11.55</v>
      </c>
      <c r="Z41">
        <v>0</v>
      </c>
      <c r="AA41" s="4">
        <v>677.01</v>
      </c>
    </row>
    <row r="42" spans="1:27" x14ac:dyDescent="0.25">
      <c r="A42" t="s">
        <v>347</v>
      </c>
      <c r="B42" t="s">
        <v>348</v>
      </c>
      <c r="C42" t="s">
        <v>201</v>
      </c>
      <c r="D42">
        <v>511.28</v>
      </c>
      <c r="E42">
        <v>66.099999999999994</v>
      </c>
      <c r="F42">
        <v>0</v>
      </c>
      <c r="G42">
        <v>0</v>
      </c>
      <c r="H42">
        <v>511.28</v>
      </c>
      <c r="I42" s="3">
        <v>15492.95</v>
      </c>
      <c r="J42">
        <v>0</v>
      </c>
      <c r="K42" s="3">
        <v>16004.23</v>
      </c>
      <c r="L42">
        <v>0</v>
      </c>
      <c r="M42" s="3">
        <v>16004.23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 s="3">
        <v>16004.23</v>
      </c>
      <c r="V42" s="3">
        <v>1600.42</v>
      </c>
      <c r="W42">
        <v>0</v>
      </c>
      <c r="X42" s="3">
        <v>14403.81</v>
      </c>
      <c r="Y42">
        <v>11.55</v>
      </c>
      <c r="Z42">
        <v>0</v>
      </c>
      <c r="AA42" s="4">
        <v>16015.78</v>
      </c>
    </row>
    <row r="43" spans="1:27" x14ac:dyDescent="0.25">
      <c r="A43" t="s">
        <v>349</v>
      </c>
      <c r="B43" t="s">
        <v>350</v>
      </c>
      <c r="C43" t="s">
        <v>201</v>
      </c>
      <c r="D43">
        <v>511.28</v>
      </c>
      <c r="E43">
        <v>66.099999999999994</v>
      </c>
      <c r="F43">
        <v>0</v>
      </c>
      <c r="G43">
        <v>0</v>
      </c>
      <c r="H43">
        <v>511.28</v>
      </c>
      <c r="I43" s="3">
        <v>11875.18</v>
      </c>
      <c r="J43">
        <v>0</v>
      </c>
      <c r="K43" s="3">
        <v>12386.46</v>
      </c>
      <c r="L43">
        <v>0</v>
      </c>
      <c r="M43" s="3">
        <v>12386.46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 s="3">
        <v>12386.46</v>
      </c>
      <c r="V43" s="3">
        <v>1238.6500000000001</v>
      </c>
      <c r="W43">
        <v>0</v>
      </c>
      <c r="X43" s="3">
        <v>11147.81</v>
      </c>
      <c r="Y43">
        <v>11.55</v>
      </c>
      <c r="Z43">
        <v>0</v>
      </c>
      <c r="AA43" s="4">
        <v>12398.01</v>
      </c>
    </row>
    <row r="44" spans="1:27" x14ac:dyDescent="0.25">
      <c r="A44" t="s">
        <v>351</v>
      </c>
      <c r="B44" t="s">
        <v>352</v>
      </c>
      <c r="C44" t="s">
        <v>201</v>
      </c>
      <c r="D44">
        <v>511.28</v>
      </c>
      <c r="E44">
        <v>66.099999999999994</v>
      </c>
      <c r="F44">
        <v>0</v>
      </c>
      <c r="G44">
        <v>0</v>
      </c>
      <c r="H44">
        <v>700</v>
      </c>
      <c r="I44">
        <v>0</v>
      </c>
      <c r="J44">
        <v>0</v>
      </c>
      <c r="K44">
        <v>700</v>
      </c>
      <c r="L44">
        <v>93.63</v>
      </c>
      <c r="M44">
        <v>793.63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793.63</v>
      </c>
      <c r="V44">
        <v>0</v>
      </c>
      <c r="W44">
        <v>79.36</v>
      </c>
      <c r="X44">
        <v>793.63</v>
      </c>
      <c r="Y44">
        <v>11.55</v>
      </c>
      <c r="Z44">
        <v>0</v>
      </c>
      <c r="AA44" s="4">
        <v>884.54</v>
      </c>
    </row>
    <row r="45" spans="1:27" x14ac:dyDescent="0.25">
      <c r="A45" t="s">
        <v>353</v>
      </c>
      <c r="B45" t="s">
        <v>354</v>
      </c>
      <c r="C45" t="s">
        <v>201</v>
      </c>
      <c r="D45">
        <v>-210.3</v>
      </c>
      <c r="E45">
        <v>0</v>
      </c>
      <c r="F45">
        <v>0</v>
      </c>
      <c r="G45">
        <v>0</v>
      </c>
      <c r="H45">
        <v>700</v>
      </c>
      <c r="I45">
        <v>0</v>
      </c>
      <c r="J45">
        <v>0</v>
      </c>
      <c r="K45">
        <v>700</v>
      </c>
      <c r="L45">
        <v>93.63</v>
      </c>
      <c r="M45">
        <v>793.63</v>
      </c>
      <c r="N45">
        <v>5</v>
      </c>
      <c r="O45">
        <v>500</v>
      </c>
      <c r="P45">
        <v>0</v>
      </c>
      <c r="Q45">
        <v>0</v>
      </c>
      <c r="R45">
        <v>0</v>
      </c>
      <c r="S45">
        <v>0</v>
      </c>
      <c r="T45">
        <v>500</v>
      </c>
      <c r="U45">
        <v>293.63</v>
      </c>
      <c r="V45">
        <v>0</v>
      </c>
      <c r="W45">
        <v>29.36</v>
      </c>
      <c r="X45">
        <v>293.63</v>
      </c>
      <c r="Y45">
        <v>-4.21</v>
      </c>
      <c r="Z45">
        <v>0</v>
      </c>
      <c r="AA45" s="4">
        <v>318.77999999999997</v>
      </c>
    </row>
    <row r="46" spans="1:27" x14ac:dyDescent="0.25">
      <c r="A46" t="s">
        <v>355</v>
      </c>
      <c r="B46" t="s">
        <v>356</v>
      </c>
      <c r="C46" t="s">
        <v>201</v>
      </c>
      <c r="D46">
        <v>511.28</v>
      </c>
      <c r="E46">
        <v>66.099999999999994</v>
      </c>
      <c r="F46">
        <v>0</v>
      </c>
      <c r="G46">
        <v>0</v>
      </c>
      <c r="H46">
        <v>511.28</v>
      </c>
      <c r="I46">
        <v>0</v>
      </c>
      <c r="J46">
        <v>0</v>
      </c>
      <c r="K46">
        <v>511.28</v>
      </c>
      <c r="L46">
        <v>93.68</v>
      </c>
      <c r="M46">
        <v>604.96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604.96</v>
      </c>
      <c r="V46">
        <v>0</v>
      </c>
      <c r="W46">
        <v>60.5</v>
      </c>
      <c r="X46">
        <v>604.96</v>
      </c>
      <c r="Y46">
        <v>11.55</v>
      </c>
      <c r="Z46">
        <v>0</v>
      </c>
      <c r="AA46" s="4">
        <v>677.01</v>
      </c>
    </row>
    <row r="47" spans="1:27" x14ac:dyDescent="0.25">
      <c r="A47" t="s">
        <v>357</v>
      </c>
      <c r="B47" t="s">
        <v>358</v>
      </c>
      <c r="C47" t="s">
        <v>201</v>
      </c>
      <c r="D47">
        <v>511.28</v>
      </c>
      <c r="E47">
        <v>66.099999999999994</v>
      </c>
      <c r="F47">
        <v>0</v>
      </c>
      <c r="G47">
        <v>0</v>
      </c>
      <c r="H47">
        <v>511.28</v>
      </c>
      <c r="I47" s="3">
        <v>7757.21</v>
      </c>
      <c r="J47">
        <v>0</v>
      </c>
      <c r="K47" s="3">
        <v>8268.49</v>
      </c>
      <c r="L47">
        <v>0</v>
      </c>
      <c r="M47" s="3">
        <v>8268.49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 s="3">
        <v>8268.49</v>
      </c>
      <c r="V47">
        <v>826.85</v>
      </c>
      <c r="W47">
        <v>0</v>
      </c>
      <c r="X47" s="3">
        <v>7441.64</v>
      </c>
      <c r="Y47">
        <v>11.55</v>
      </c>
      <c r="Z47">
        <v>0</v>
      </c>
      <c r="AA47" s="4">
        <v>8280.0400000000009</v>
      </c>
    </row>
    <row r="48" spans="1:27" x14ac:dyDescent="0.25">
      <c r="A48" t="s">
        <v>359</v>
      </c>
      <c r="B48" t="s">
        <v>360</v>
      </c>
      <c r="C48" t="s">
        <v>201</v>
      </c>
      <c r="D48">
        <v>511.28</v>
      </c>
      <c r="E48">
        <v>66.099999999999994</v>
      </c>
      <c r="F48">
        <v>0</v>
      </c>
      <c r="G48">
        <v>0</v>
      </c>
      <c r="H48">
        <v>511.28</v>
      </c>
      <c r="I48">
        <v>250.33</v>
      </c>
      <c r="J48">
        <v>0</v>
      </c>
      <c r="K48">
        <v>761.61</v>
      </c>
      <c r="L48">
        <v>93.63</v>
      </c>
      <c r="M48">
        <v>855.24</v>
      </c>
      <c r="N48">
        <v>0</v>
      </c>
      <c r="O48">
        <v>0</v>
      </c>
      <c r="P48">
        <v>0</v>
      </c>
      <c r="Q48">
        <v>0</v>
      </c>
      <c r="R48">
        <v>384.88</v>
      </c>
      <c r="S48">
        <v>0</v>
      </c>
      <c r="T48">
        <v>384.88</v>
      </c>
      <c r="U48">
        <v>470.36</v>
      </c>
      <c r="V48">
        <v>0</v>
      </c>
      <c r="W48">
        <v>47.04</v>
      </c>
      <c r="X48">
        <v>470.36</v>
      </c>
      <c r="Y48">
        <v>11.55</v>
      </c>
      <c r="Z48">
        <v>0</v>
      </c>
      <c r="AA48" s="4">
        <v>913.83</v>
      </c>
    </row>
    <row r="49" spans="1:28" x14ac:dyDescent="0.25">
      <c r="A49" t="s">
        <v>361</v>
      </c>
      <c r="B49" t="s">
        <v>362</v>
      </c>
      <c r="C49" t="s">
        <v>201</v>
      </c>
      <c r="D49">
        <v>511.28</v>
      </c>
      <c r="E49">
        <v>66.099999999999994</v>
      </c>
      <c r="F49">
        <v>0</v>
      </c>
      <c r="G49">
        <v>0</v>
      </c>
      <c r="H49">
        <v>511.28</v>
      </c>
      <c r="I49">
        <v>0</v>
      </c>
      <c r="J49">
        <v>0</v>
      </c>
      <c r="K49">
        <v>511.28</v>
      </c>
      <c r="L49">
        <v>93.68</v>
      </c>
      <c r="M49">
        <v>604.96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604.96</v>
      </c>
      <c r="V49">
        <v>0</v>
      </c>
      <c r="W49">
        <v>60.5</v>
      </c>
      <c r="X49">
        <v>604.96</v>
      </c>
      <c r="Y49">
        <v>11.55</v>
      </c>
      <c r="Z49">
        <v>0</v>
      </c>
      <c r="AA49" s="4">
        <v>677.01</v>
      </c>
    </row>
    <row r="50" spans="1:28" x14ac:dyDescent="0.25">
      <c r="A50" t="s">
        <v>119</v>
      </c>
      <c r="B50" t="s">
        <v>213</v>
      </c>
      <c r="D50" s="3">
        <v>9805</v>
      </c>
      <c r="E50" s="3">
        <v>1322</v>
      </c>
      <c r="F50">
        <v>0</v>
      </c>
      <c r="G50">
        <v>0</v>
      </c>
      <c r="H50" s="3">
        <v>15880.45</v>
      </c>
      <c r="I50" s="3">
        <v>79605.600000000006</v>
      </c>
      <c r="J50">
        <v>0</v>
      </c>
      <c r="K50" s="3">
        <v>95486.05</v>
      </c>
      <c r="L50" s="3">
        <v>1030.28</v>
      </c>
      <c r="M50" s="3">
        <v>96516.33</v>
      </c>
      <c r="N50">
        <v>10</v>
      </c>
      <c r="O50" s="3">
        <v>1000</v>
      </c>
      <c r="P50" s="3">
        <v>1261.96</v>
      </c>
      <c r="Q50">
        <v>0</v>
      </c>
      <c r="R50" s="3">
        <v>2783.55</v>
      </c>
      <c r="S50">
        <v>0</v>
      </c>
      <c r="T50" s="3">
        <v>5045.51</v>
      </c>
      <c r="U50" s="3">
        <v>91470.82</v>
      </c>
      <c r="V50" s="3">
        <v>8451.7800000000007</v>
      </c>
      <c r="W50">
        <v>695.33</v>
      </c>
      <c r="X50" s="3">
        <v>83019.039999999994</v>
      </c>
      <c r="Y50">
        <v>222.58</v>
      </c>
      <c r="Z50">
        <v>0</v>
      </c>
      <c r="AA50" s="4">
        <v>95172.28</v>
      </c>
    </row>
    <row r="53" spans="1:28" x14ac:dyDescent="0.25">
      <c r="A53" t="s">
        <v>45</v>
      </c>
      <c r="B53" t="s">
        <v>46</v>
      </c>
      <c r="C53" t="s">
        <v>47</v>
      </c>
      <c r="D53" t="s">
        <v>45</v>
      </c>
      <c r="E53" t="s">
        <v>45</v>
      </c>
      <c r="F53" t="s">
        <v>45</v>
      </c>
      <c r="G53" t="s">
        <v>48</v>
      </c>
      <c r="H53" t="s">
        <v>49</v>
      </c>
      <c r="I53" t="s">
        <v>45</v>
      </c>
      <c r="J53" t="s">
        <v>45</v>
      </c>
      <c r="K53" t="s">
        <v>48</v>
      </c>
      <c r="L53" t="s">
        <v>49</v>
      </c>
      <c r="M53" t="s">
        <v>45</v>
      </c>
      <c r="N53" t="s">
        <v>45</v>
      </c>
      <c r="O53" t="s">
        <v>45</v>
      </c>
      <c r="P53" t="s">
        <v>45</v>
      </c>
      <c r="Q53" t="s">
        <v>45</v>
      </c>
      <c r="R53" t="s">
        <v>45</v>
      </c>
      <c r="S53" t="s">
        <v>45</v>
      </c>
      <c r="T53" t="s">
        <v>50</v>
      </c>
    </row>
    <row r="54" spans="1:28" x14ac:dyDescent="0.25">
      <c r="A54" t="s">
        <v>214</v>
      </c>
      <c r="B54" t="s">
        <v>215</v>
      </c>
      <c r="D54" s="3">
        <v>12361.4</v>
      </c>
      <c r="E54" s="3">
        <v>1652.5</v>
      </c>
      <c r="F54">
        <v>0</v>
      </c>
      <c r="G54">
        <v>0</v>
      </c>
      <c r="H54" s="3">
        <v>21641.72</v>
      </c>
      <c r="I54" s="3">
        <v>83693.2</v>
      </c>
      <c r="J54">
        <v>0</v>
      </c>
      <c r="K54" s="3">
        <v>105334.92</v>
      </c>
      <c r="L54" s="3">
        <v>1123.96</v>
      </c>
      <c r="M54" s="3">
        <v>106458.88</v>
      </c>
      <c r="N54">
        <v>10</v>
      </c>
      <c r="O54" s="3">
        <v>1000</v>
      </c>
      <c r="P54" s="3">
        <v>1261.96</v>
      </c>
      <c r="Q54">
        <v>0</v>
      </c>
      <c r="R54" s="3">
        <v>3506.16</v>
      </c>
      <c r="S54">
        <v>0</v>
      </c>
      <c r="T54" s="3">
        <v>5768.12</v>
      </c>
      <c r="U54" s="3">
        <v>100690.76</v>
      </c>
      <c r="V54" s="3">
        <v>8961.2800000000007</v>
      </c>
      <c r="W54" s="3">
        <v>1107.82</v>
      </c>
      <c r="X54" s="3">
        <v>91729.48</v>
      </c>
      <c r="Y54">
        <v>280.33</v>
      </c>
      <c r="Z54">
        <v>0</v>
      </c>
      <c r="AA54" s="4">
        <v>105585.07</v>
      </c>
      <c r="AB54" s="4" t="s">
        <v>379</v>
      </c>
    </row>
    <row r="55" spans="1:28" x14ac:dyDescent="0.25">
      <c r="AA55" s="4">
        <f>AA54*0.16</f>
        <v>16893.611200000003</v>
      </c>
    </row>
    <row r="56" spans="1:28" x14ac:dyDescent="0.25">
      <c r="A56" t="e">
        <f>--- NOTAS I</f>
        <v>#NAME?</v>
      </c>
      <c r="B56" t="s">
        <v>216</v>
      </c>
      <c r="C56" t="s">
        <v>47</v>
      </c>
      <c r="D56" t="s">
        <v>45</v>
      </c>
      <c r="E56" t="s">
        <v>45</v>
      </c>
      <c r="F56" t="s">
        <v>45</v>
      </c>
      <c r="G56" t="s">
        <v>48</v>
      </c>
      <c r="H56" t="s">
        <v>217</v>
      </c>
      <c r="AA56" s="4">
        <f>+AA54+AA55</f>
        <v>122478.68120000001</v>
      </c>
      <c r="AB56" s="4" t="s">
        <v>380</v>
      </c>
    </row>
    <row r="58" spans="1:28" x14ac:dyDescent="0.25">
      <c r="A58" t="s">
        <v>218</v>
      </c>
      <c r="B58" t="s">
        <v>219</v>
      </c>
      <c r="C58" t="s">
        <v>220</v>
      </c>
    </row>
    <row r="59" spans="1:28" x14ac:dyDescent="0.25">
      <c r="A59" t="s">
        <v>221</v>
      </c>
      <c r="B59" t="s">
        <v>222</v>
      </c>
      <c r="C59" t="s">
        <v>223</v>
      </c>
    </row>
    <row r="60" spans="1:28" x14ac:dyDescent="0.25">
      <c r="A60" t="s">
        <v>224</v>
      </c>
      <c r="B60" t="s">
        <v>225</v>
      </c>
      <c r="C60" t="s">
        <v>226</v>
      </c>
      <c r="D60" t="s">
        <v>227</v>
      </c>
      <c r="E60" t="s">
        <v>228</v>
      </c>
      <c r="F60" t="s">
        <v>229</v>
      </c>
      <c r="G60" t="s">
        <v>230</v>
      </c>
    </row>
    <row r="61" spans="1:28" x14ac:dyDescent="0.25">
      <c r="A61" t="s">
        <v>231</v>
      </c>
      <c r="B61" t="s">
        <v>232</v>
      </c>
      <c r="C61" t="s">
        <v>233</v>
      </c>
      <c r="D61" t="s">
        <v>234</v>
      </c>
    </row>
    <row r="62" spans="1:28" x14ac:dyDescent="0.25">
      <c r="A62" t="s">
        <v>235</v>
      </c>
      <c r="B62" t="s">
        <v>236</v>
      </c>
      <c r="C62" t="e">
        <f>- OUTSOURCING EMPLEADO</f>
        <v>#NAME?</v>
      </c>
    </row>
    <row r="63" spans="1:28" x14ac:dyDescent="0.25">
      <c r="A63" t="s">
        <v>237</v>
      </c>
      <c r="B63" t="s">
        <v>238</v>
      </c>
      <c r="C63" t="e">
        <f>+ Infonavit + OUTSOURCING</f>
        <v>#NAME?</v>
      </c>
      <c r="D63" t="s">
        <v>239</v>
      </c>
      <c r="E63" t="s">
        <v>240</v>
      </c>
      <c r="F63" t="s">
        <v>241</v>
      </c>
      <c r="G63" t="s">
        <v>242</v>
      </c>
      <c r="H63" t="e">
        <f>+ Aportaci</f>
        <v>#NAME?</v>
      </c>
      <c r="I63" t="s">
        <v>243</v>
      </c>
    </row>
    <row r="64" spans="1:28" x14ac:dyDescent="0.25">
      <c r="A64" t="s">
        <v>244</v>
      </c>
      <c r="B64" t="s">
        <v>245</v>
      </c>
      <c r="C64" t="s">
        <v>246</v>
      </c>
    </row>
  </sheetData>
  <pageMargins left="0.70866141732283472" right="0.70866141732283472" top="0.74803149606299213" bottom="0.74803149606299213" header="0.31496062992125984" footer="0.31496062992125984"/>
  <pageSetup scale="83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9"/>
  <sheetViews>
    <sheetView topLeftCell="A43" workbookViewId="0">
      <selection activeCell="AC60" sqref="A1:AC60"/>
    </sheetView>
  </sheetViews>
  <sheetFormatPr baseColWidth="10" defaultRowHeight="15" x14ac:dyDescent="0.25"/>
  <cols>
    <col min="4" max="25" width="0" hidden="1" customWidth="1"/>
    <col min="26" max="26" width="10.7109375" bestFit="1" customWidth="1"/>
  </cols>
  <sheetData>
    <row r="1" spans="1:27" x14ac:dyDescent="0.25">
      <c r="A1" t="s">
        <v>363</v>
      </c>
      <c r="Z1" t="s">
        <v>1</v>
      </c>
      <c r="AA1" t="s">
        <v>364</v>
      </c>
    </row>
    <row r="2" spans="1:27" x14ac:dyDescent="0.25">
      <c r="AA2" t="s">
        <v>3</v>
      </c>
    </row>
    <row r="4" spans="1:27" x14ac:dyDescent="0.25">
      <c r="G4" t="s">
        <v>4</v>
      </c>
      <c r="H4" t="s">
        <v>5</v>
      </c>
      <c r="I4" t="s">
        <v>6</v>
      </c>
      <c r="J4" t="s">
        <v>7</v>
      </c>
    </row>
    <row r="5" spans="1:27" x14ac:dyDescent="0.25">
      <c r="H5" s="1">
        <v>36897</v>
      </c>
      <c r="I5" s="2">
        <v>42381.25</v>
      </c>
    </row>
    <row r="7" spans="1:27" x14ac:dyDescent="0.25">
      <c r="D7" t="s">
        <v>8</v>
      </c>
      <c r="H7" t="s">
        <v>9</v>
      </c>
      <c r="M7" t="s">
        <v>10</v>
      </c>
      <c r="O7" t="s">
        <v>11</v>
      </c>
      <c r="P7" t="s">
        <v>12</v>
      </c>
      <c r="Q7" t="s">
        <v>12</v>
      </c>
      <c r="S7" t="s">
        <v>13</v>
      </c>
      <c r="T7" t="s">
        <v>10</v>
      </c>
      <c r="U7" t="s">
        <v>10</v>
      </c>
      <c r="V7" t="e">
        <f>-   OUTSOU</f>
        <v>#NAME?</v>
      </c>
      <c r="W7" t="s">
        <v>14</v>
      </c>
      <c r="X7" t="s">
        <v>15</v>
      </c>
      <c r="Y7" t="s">
        <v>16</v>
      </c>
      <c r="Z7" t="s">
        <v>17</v>
      </c>
      <c r="AA7" t="s">
        <v>18</v>
      </c>
    </row>
    <row r="8" spans="1:27" x14ac:dyDescent="0.25">
      <c r="A8" t="s">
        <v>19</v>
      </c>
      <c r="B8" t="s">
        <v>20</v>
      </c>
      <c r="C8" t="s">
        <v>21</v>
      </c>
      <c r="D8" t="s">
        <v>22</v>
      </c>
      <c r="E8" t="s">
        <v>23</v>
      </c>
      <c r="F8" t="s">
        <v>24</v>
      </c>
      <c r="G8" t="s">
        <v>25</v>
      </c>
      <c r="H8" t="s">
        <v>26</v>
      </c>
      <c r="I8" t="s">
        <v>27</v>
      </c>
      <c r="J8" t="s">
        <v>28</v>
      </c>
      <c r="K8" t="s">
        <v>29</v>
      </c>
      <c r="L8" t="s">
        <v>30</v>
      </c>
      <c r="M8" t="s">
        <v>31</v>
      </c>
      <c r="N8" t="s">
        <v>32</v>
      </c>
      <c r="O8" t="s">
        <v>33</v>
      </c>
      <c r="P8" t="s">
        <v>34</v>
      </c>
      <c r="Q8" t="s">
        <v>35</v>
      </c>
      <c r="R8" t="s">
        <v>36</v>
      </c>
      <c r="S8" t="s">
        <v>37</v>
      </c>
      <c r="T8" t="s">
        <v>38</v>
      </c>
      <c r="U8" t="s">
        <v>39</v>
      </c>
      <c r="V8" t="s">
        <v>40</v>
      </c>
      <c r="W8" t="s">
        <v>41</v>
      </c>
      <c r="X8" t="s">
        <v>42</v>
      </c>
      <c r="Y8" t="s">
        <v>43</v>
      </c>
      <c r="Z8" t="s">
        <v>41</v>
      </c>
      <c r="AA8" t="s">
        <v>44</v>
      </c>
    </row>
    <row r="9" spans="1:27" x14ac:dyDescent="0.25">
      <c r="A9" t="s">
        <v>45</v>
      </c>
      <c r="B9" t="s">
        <v>46</v>
      </c>
      <c r="C9" t="s">
        <v>47</v>
      </c>
      <c r="D9" t="s">
        <v>45</v>
      </c>
      <c r="E9" t="s">
        <v>48</v>
      </c>
      <c r="F9" t="s">
        <v>45</v>
      </c>
      <c r="G9" t="s">
        <v>45</v>
      </c>
      <c r="H9" t="s">
        <v>49</v>
      </c>
      <c r="I9" t="s">
        <v>45</v>
      </c>
      <c r="J9" t="s">
        <v>45</v>
      </c>
      <c r="K9" t="s">
        <v>48</v>
      </c>
      <c r="L9" t="s">
        <v>49</v>
      </c>
      <c r="M9" t="s">
        <v>45</v>
      </c>
      <c r="N9" t="s">
        <v>45</v>
      </c>
      <c r="O9" t="s">
        <v>45</v>
      </c>
      <c r="P9" t="s">
        <v>45</v>
      </c>
      <c r="Q9" t="s">
        <v>45</v>
      </c>
      <c r="R9" t="s">
        <v>45</v>
      </c>
      <c r="S9" t="s">
        <v>45</v>
      </c>
      <c r="T9" t="s">
        <v>50</v>
      </c>
    </row>
    <row r="10" spans="1:27" x14ac:dyDescent="0.25">
      <c r="A10" t="s">
        <v>51</v>
      </c>
      <c r="B10" t="s">
        <v>52</v>
      </c>
    </row>
    <row r="11" spans="1:27" x14ac:dyDescent="0.25">
      <c r="A11" t="s">
        <v>259</v>
      </c>
      <c r="B11" t="s">
        <v>260</v>
      </c>
      <c r="C11" t="s">
        <v>55</v>
      </c>
      <c r="D11">
        <v>-219.12</v>
      </c>
      <c r="E11">
        <v>0</v>
      </c>
      <c r="F11">
        <v>0</v>
      </c>
      <c r="G11">
        <v>0</v>
      </c>
      <c r="H11">
        <v>700</v>
      </c>
      <c r="I11">
        <v>0</v>
      </c>
      <c r="J11">
        <v>0</v>
      </c>
      <c r="K11">
        <v>700</v>
      </c>
      <c r="L11">
        <v>93.63</v>
      </c>
      <c r="M11">
        <v>793.63</v>
      </c>
      <c r="N11">
        <v>5</v>
      </c>
      <c r="O11">
        <v>500</v>
      </c>
      <c r="P11">
        <v>0</v>
      </c>
      <c r="Q11">
        <v>0</v>
      </c>
      <c r="R11">
        <v>0</v>
      </c>
      <c r="S11">
        <v>0</v>
      </c>
      <c r="T11">
        <v>500</v>
      </c>
      <c r="U11">
        <v>293.63</v>
      </c>
      <c r="V11">
        <v>0</v>
      </c>
      <c r="W11">
        <v>29.36</v>
      </c>
      <c r="X11">
        <v>293.63</v>
      </c>
      <c r="Y11">
        <v>-4.38</v>
      </c>
      <c r="Z11">
        <v>0</v>
      </c>
      <c r="AA11">
        <v>318.61</v>
      </c>
    </row>
    <row r="12" spans="1:27" x14ac:dyDescent="0.25">
      <c r="A12" t="s">
        <v>119</v>
      </c>
      <c r="B12" t="s">
        <v>120</v>
      </c>
      <c r="D12">
        <v>-219.12</v>
      </c>
      <c r="E12">
        <v>0</v>
      </c>
      <c r="F12">
        <v>0</v>
      </c>
      <c r="G12">
        <v>0</v>
      </c>
      <c r="H12">
        <v>700</v>
      </c>
      <c r="I12">
        <v>0</v>
      </c>
      <c r="J12">
        <v>0</v>
      </c>
      <c r="K12">
        <v>700</v>
      </c>
      <c r="L12">
        <v>93.63</v>
      </c>
      <c r="M12">
        <v>793.63</v>
      </c>
      <c r="N12">
        <v>5</v>
      </c>
      <c r="O12">
        <v>500</v>
      </c>
      <c r="P12">
        <v>0</v>
      </c>
      <c r="Q12">
        <v>0</v>
      </c>
      <c r="R12">
        <v>0</v>
      </c>
      <c r="S12">
        <v>0</v>
      </c>
      <c r="T12">
        <v>500</v>
      </c>
      <c r="U12">
        <v>293.63</v>
      </c>
      <c r="V12">
        <v>0</v>
      </c>
      <c r="W12">
        <v>29.36</v>
      </c>
      <c r="X12">
        <v>293.63</v>
      </c>
      <c r="Y12">
        <v>-4.38</v>
      </c>
      <c r="Z12">
        <v>0</v>
      </c>
      <c r="AA12">
        <v>318.61</v>
      </c>
    </row>
    <row r="14" spans="1:27" x14ac:dyDescent="0.25">
      <c r="A14" t="s">
        <v>121</v>
      </c>
      <c r="B14" t="s">
        <v>122</v>
      </c>
    </row>
    <row r="15" spans="1:27" x14ac:dyDescent="0.25">
      <c r="A15" t="s">
        <v>307</v>
      </c>
      <c r="B15" t="s">
        <v>308</v>
      </c>
      <c r="C15" t="s">
        <v>309</v>
      </c>
      <c r="D15">
        <v>511.28</v>
      </c>
      <c r="E15">
        <v>66.099999999999994</v>
      </c>
      <c r="F15">
        <v>0</v>
      </c>
      <c r="G15">
        <v>0</v>
      </c>
      <c r="H15" s="3">
        <v>1750</v>
      </c>
      <c r="I15">
        <v>0</v>
      </c>
      <c r="J15">
        <v>0</v>
      </c>
      <c r="K15" s="3">
        <v>1750</v>
      </c>
      <c r="L15">
        <v>0</v>
      </c>
      <c r="M15" s="3">
        <v>1750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 s="3">
        <v>1750</v>
      </c>
      <c r="V15">
        <v>0</v>
      </c>
      <c r="W15">
        <v>175</v>
      </c>
      <c r="X15" s="3">
        <v>1750</v>
      </c>
      <c r="Y15">
        <v>11.55</v>
      </c>
      <c r="Z15">
        <v>0</v>
      </c>
      <c r="AA15" s="3">
        <v>1936.55</v>
      </c>
    </row>
    <row r="16" spans="1:27" x14ac:dyDescent="0.25">
      <c r="A16" t="s">
        <v>119</v>
      </c>
      <c r="B16" t="s">
        <v>126</v>
      </c>
      <c r="D16">
        <v>511.28</v>
      </c>
      <c r="E16">
        <v>66.099999999999994</v>
      </c>
      <c r="F16">
        <v>0</v>
      </c>
      <c r="G16">
        <v>0</v>
      </c>
      <c r="H16" s="3">
        <v>1750</v>
      </c>
      <c r="I16">
        <v>0</v>
      </c>
      <c r="J16">
        <v>0</v>
      </c>
      <c r="K16" s="3">
        <v>1750</v>
      </c>
      <c r="L16">
        <v>0</v>
      </c>
      <c r="M16" s="3">
        <v>1750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 s="3">
        <v>1750</v>
      </c>
      <c r="V16">
        <v>0</v>
      </c>
      <c r="W16">
        <v>175</v>
      </c>
      <c r="X16" s="3">
        <v>1750</v>
      </c>
      <c r="Y16">
        <v>11.55</v>
      </c>
      <c r="Z16">
        <v>0</v>
      </c>
      <c r="AA16" s="3">
        <v>1936.55</v>
      </c>
    </row>
    <row r="18" spans="1:27" x14ac:dyDescent="0.25">
      <c r="A18" t="s">
        <v>135</v>
      </c>
      <c r="B18" t="s">
        <v>136</v>
      </c>
      <c r="C18" t="s">
        <v>137</v>
      </c>
    </row>
    <row r="19" spans="1:27" x14ac:dyDescent="0.25">
      <c r="A19">
        <v>10</v>
      </c>
      <c r="B19" t="s">
        <v>310</v>
      </c>
      <c r="C19" t="s">
        <v>311</v>
      </c>
      <c r="D19">
        <v>511.28</v>
      </c>
      <c r="E19">
        <v>66.099999999999994</v>
      </c>
      <c r="F19">
        <v>0</v>
      </c>
      <c r="G19">
        <v>0</v>
      </c>
      <c r="H19" s="3">
        <v>1166.6600000000001</v>
      </c>
      <c r="I19" s="3">
        <v>1628.58</v>
      </c>
      <c r="J19">
        <v>0</v>
      </c>
      <c r="K19" s="3">
        <v>2795.24</v>
      </c>
      <c r="L19">
        <v>0</v>
      </c>
      <c r="M19" s="3">
        <v>2795.24</v>
      </c>
      <c r="N19">
        <v>0</v>
      </c>
      <c r="O19">
        <v>0</v>
      </c>
      <c r="P19">
        <v>0</v>
      </c>
      <c r="Q19">
        <v>0</v>
      </c>
      <c r="R19">
        <v>89.36</v>
      </c>
      <c r="S19">
        <v>0</v>
      </c>
      <c r="T19">
        <v>89.36</v>
      </c>
      <c r="U19" s="3">
        <v>2705.88</v>
      </c>
      <c r="V19">
        <v>270.58999999999997</v>
      </c>
      <c r="W19">
        <v>0</v>
      </c>
      <c r="X19" s="3">
        <v>2435.29</v>
      </c>
      <c r="Y19">
        <v>11.55</v>
      </c>
      <c r="Z19">
        <v>0</v>
      </c>
      <c r="AA19" s="3">
        <v>2806.79</v>
      </c>
    </row>
    <row r="20" spans="1:27" x14ac:dyDescent="0.25">
      <c r="A20" t="s">
        <v>312</v>
      </c>
      <c r="B20" t="s">
        <v>313</v>
      </c>
      <c r="C20" t="s">
        <v>311</v>
      </c>
      <c r="D20">
        <v>511.28</v>
      </c>
      <c r="E20">
        <v>66.099999999999994</v>
      </c>
      <c r="F20">
        <v>0</v>
      </c>
      <c r="G20">
        <v>0</v>
      </c>
      <c r="H20" s="3">
        <v>1166.6600000000001</v>
      </c>
      <c r="I20" s="3">
        <v>1816.35</v>
      </c>
      <c r="J20">
        <v>0</v>
      </c>
      <c r="K20" s="3">
        <v>2983.01</v>
      </c>
      <c r="L20">
        <v>0</v>
      </c>
      <c r="M20" s="3">
        <v>2983.01</v>
      </c>
      <c r="N20">
        <v>0</v>
      </c>
      <c r="O20">
        <v>0</v>
      </c>
      <c r="P20">
        <v>0</v>
      </c>
      <c r="Q20">
        <v>0</v>
      </c>
      <c r="R20">
        <v>498.65</v>
      </c>
      <c r="S20">
        <v>0</v>
      </c>
      <c r="T20">
        <v>498.65</v>
      </c>
      <c r="U20" s="3">
        <v>2484.36</v>
      </c>
      <c r="V20">
        <v>248.44</v>
      </c>
      <c r="W20">
        <v>0</v>
      </c>
      <c r="X20" s="3">
        <v>2235.92</v>
      </c>
      <c r="Y20">
        <v>11.55</v>
      </c>
      <c r="Z20">
        <v>0</v>
      </c>
      <c r="AA20" s="3">
        <v>2994.56</v>
      </c>
    </row>
    <row r="21" spans="1:27" x14ac:dyDescent="0.25">
      <c r="A21" t="s">
        <v>119</v>
      </c>
      <c r="B21" t="s">
        <v>145</v>
      </c>
      <c r="D21" s="3">
        <v>1022.56</v>
      </c>
      <c r="E21">
        <v>132.19999999999999</v>
      </c>
      <c r="F21">
        <v>0</v>
      </c>
      <c r="G21">
        <v>0</v>
      </c>
      <c r="H21" s="3">
        <v>2333.3200000000002</v>
      </c>
      <c r="I21" s="3">
        <v>3444.93</v>
      </c>
      <c r="J21">
        <v>0</v>
      </c>
      <c r="K21" s="3">
        <v>5778.25</v>
      </c>
      <c r="L21">
        <v>0</v>
      </c>
      <c r="M21" s="3">
        <v>5778.25</v>
      </c>
      <c r="N21">
        <v>0</v>
      </c>
      <c r="O21">
        <v>0</v>
      </c>
      <c r="P21">
        <v>0</v>
      </c>
      <c r="Q21">
        <v>0</v>
      </c>
      <c r="R21">
        <v>588.01</v>
      </c>
      <c r="S21">
        <v>0</v>
      </c>
      <c r="T21">
        <v>588.01</v>
      </c>
      <c r="U21" s="3">
        <v>5190.24</v>
      </c>
      <c r="V21">
        <v>519.03</v>
      </c>
      <c r="W21">
        <v>0</v>
      </c>
      <c r="X21" s="3">
        <v>4671.21</v>
      </c>
      <c r="Y21">
        <v>23.1</v>
      </c>
      <c r="Z21">
        <v>0</v>
      </c>
      <c r="AA21" s="3">
        <v>5801.35</v>
      </c>
    </row>
    <row r="23" spans="1:27" x14ac:dyDescent="0.25">
      <c r="A23" t="s">
        <v>146</v>
      </c>
      <c r="B23" t="s">
        <v>147</v>
      </c>
    </row>
    <row r="24" spans="1:27" x14ac:dyDescent="0.25">
      <c r="A24" t="s">
        <v>314</v>
      </c>
      <c r="B24" t="s">
        <v>315</v>
      </c>
      <c r="C24" t="s">
        <v>118</v>
      </c>
      <c r="D24">
        <v>511.28</v>
      </c>
      <c r="E24">
        <v>66.099999999999994</v>
      </c>
      <c r="F24">
        <v>0</v>
      </c>
      <c r="G24">
        <v>0</v>
      </c>
      <c r="H24" s="3">
        <v>1166.67</v>
      </c>
      <c r="I24" s="3">
        <v>1281.27</v>
      </c>
      <c r="J24">
        <v>0</v>
      </c>
      <c r="K24" s="3">
        <v>2447.94</v>
      </c>
      <c r="L24">
        <v>0</v>
      </c>
      <c r="M24" s="3">
        <v>2447.94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 s="3">
        <v>2447.94</v>
      </c>
      <c r="V24">
        <v>244.79</v>
      </c>
      <c r="W24">
        <v>0</v>
      </c>
      <c r="X24" s="3">
        <v>2203.15</v>
      </c>
      <c r="Y24">
        <v>11.55</v>
      </c>
      <c r="Z24">
        <v>0</v>
      </c>
      <c r="AA24" s="3">
        <v>2459.4899999999998</v>
      </c>
    </row>
    <row r="25" spans="1:27" x14ac:dyDescent="0.25">
      <c r="A25" t="s">
        <v>119</v>
      </c>
      <c r="B25" t="s">
        <v>183</v>
      </c>
      <c r="D25">
        <v>511.28</v>
      </c>
      <c r="E25">
        <v>66.099999999999994</v>
      </c>
      <c r="F25">
        <v>0</v>
      </c>
      <c r="G25">
        <v>0</v>
      </c>
      <c r="H25" s="3">
        <v>1166.67</v>
      </c>
      <c r="I25" s="3">
        <v>1281.27</v>
      </c>
      <c r="J25">
        <v>0</v>
      </c>
      <c r="K25" s="3">
        <v>2447.94</v>
      </c>
      <c r="L25">
        <v>0</v>
      </c>
      <c r="M25" s="3">
        <v>2447.94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 s="3">
        <v>2447.94</v>
      </c>
      <c r="V25">
        <v>244.79</v>
      </c>
      <c r="W25">
        <v>0</v>
      </c>
      <c r="X25" s="3">
        <v>2203.15</v>
      </c>
      <c r="Y25">
        <v>11.55</v>
      </c>
      <c r="Z25">
        <v>0</v>
      </c>
      <c r="AA25" s="3">
        <v>2459.4899999999998</v>
      </c>
    </row>
    <row r="27" spans="1:27" x14ac:dyDescent="0.25">
      <c r="A27" t="s">
        <v>316</v>
      </c>
      <c r="B27" t="s">
        <v>317</v>
      </c>
    </row>
    <row r="28" spans="1:27" x14ac:dyDescent="0.25">
      <c r="A28" t="s">
        <v>318</v>
      </c>
      <c r="B28" t="s">
        <v>319</v>
      </c>
      <c r="C28" t="s">
        <v>201</v>
      </c>
      <c r="D28">
        <v>511.28</v>
      </c>
      <c r="E28">
        <v>66.099999999999994</v>
      </c>
      <c r="F28">
        <v>0</v>
      </c>
      <c r="G28">
        <v>0</v>
      </c>
      <c r="H28">
        <v>511.28</v>
      </c>
      <c r="I28">
        <v>0</v>
      </c>
      <c r="J28">
        <v>0</v>
      </c>
      <c r="K28">
        <v>511.28</v>
      </c>
      <c r="L28">
        <v>93.68</v>
      </c>
      <c r="M28">
        <v>604.96</v>
      </c>
      <c r="N28">
        <v>0</v>
      </c>
      <c r="O28">
        <v>0</v>
      </c>
      <c r="P28">
        <v>0</v>
      </c>
      <c r="Q28">
        <v>0</v>
      </c>
      <c r="R28">
        <v>134.6</v>
      </c>
      <c r="S28">
        <v>0</v>
      </c>
      <c r="T28">
        <v>134.6</v>
      </c>
      <c r="U28">
        <v>470.36</v>
      </c>
      <c r="V28">
        <v>0</v>
      </c>
      <c r="W28">
        <v>47.04</v>
      </c>
      <c r="X28">
        <v>470.36</v>
      </c>
      <c r="Y28">
        <v>11.55</v>
      </c>
      <c r="Z28">
        <v>0</v>
      </c>
      <c r="AA28">
        <v>663.55</v>
      </c>
    </row>
    <row r="29" spans="1:27" x14ac:dyDescent="0.25">
      <c r="A29" t="s">
        <v>119</v>
      </c>
      <c r="B29" t="s">
        <v>320</v>
      </c>
      <c r="D29">
        <v>511.28</v>
      </c>
      <c r="E29">
        <v>66.099999999999994</v>
      </c>
      <c r="F29">
        <v>0</v>
      </c>
      <c r="G29">
        <v>0</v>
      </c>
      <c r="H29">
        <v>511.28</v>
      </c>
      <c r="I29">
        <v>0</v>
      </c>
      <c r="J29">
        <v>0</v>
      </c>
      <c r="K29">
        <v>511.28</v>
      </c>
      <c r="L29">
        <v>93.68</v>
      </c>
      <c r="M29">
        <v>604.96</v>
      </c>
      <c r="N29">
        <v>0</v>
      </c>
      <c r="O29">
        <v>0</v>
      </c>
      <c r="P29">
        <v>0</v>
      </c>
      <c r="Q29">
        <v>0</v>
      </c>
      <c r="R29">
        <v>134.6</v>
      </c>
      <c r="S29">
        <v>0</v>
      </c>
      <c r="T29">
        <v>134.6</v>
      </c>
      <c r="U29">
        <v>470.36</v>
      </c>
      <c r="V29">
        <v>0</v>
      </c>
      <c r="W29">
        <v>47.04</v>
      </c>
      <c r="X29">
        <v>470.36</v>
      </c>
      <c r="Y29">
        <v>11.55</v>
      </c>
      <c r="Z29">
        <v>0</v>
      </c>
      <c r="AA29">
        <v>663.55</v>
      </c>
    </row>
    <row r="31" spans="1:27" x14ac:dyDescent="0.25">
      <c r="A31" t="s">
        <v>197</v>
      </c>
      <c r="B31" t="s">
        <v>198</v>
      </c>
    </row>
    <row r="32" spans="1:27" x14ac:dyDescent="0.25">
      <c r="A32" t="s">
        <v>321</v>
      </c>
      <c r="B32" t="s">
        <v>322</v>
      </c>
      <c r="C32" t="s">
        <v>201</v>
      </c>
      <c r="D32">
        <v>511.28</v>
      </c>
      <c r="E32">
        <v>66.099999999999994</v>
      </c>
      <c r="F32">
        <v>0</v>
      </c>
      <c r="G32">
        <v>0</v>
      </c>
      <c r="H32">
        <v>511.28</v>
      </c>
      <c r="I32">
        <v>0</v>
      </c>
      <c r="J32">
        <v>0</v>
      </c>
      <c r="K32">
        <v>511.28</v>
      </c>
      <c r="L32">
        <v>93.68</v>
      </c>
      <c r="M32">
        <v>604.96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604.96</v>
      </c>
      <c r="V32">
        <v>0</v>
      </c>
      <c r="W32">
        <v>60.5</v>
      </c>
      <c r="X32">
        <v>604.96</v>
      </c>
      <c r="Y32">
        <v>11.55</v>
      </c>
      <c r="Z32">
        <v>0</v>
      </c>
      <c r="AA32">
        <v>677.01</v>
      </c>
    </row>
    <row r="33" spans="1:27" x14ac:dyDescent="0.25">
      <c r="A33" t="s">
        <v>323</v>
      </c>
      <c r="B33" t="s">
        <v>324</v>
      </c>
      <c r="C33" t="s">
        <v>201</v>
      </c>
      <c r="D33">
        <v>511.28</v>
      </c>
      <c r="E33">
        <v>66.099999999999994</v>
      </c>
      <c r="F33">
        <v>0</v>
      </c>
      <c r="G33">
        <v>0</v>
      </c>
      <c r="H33" s="3">
        <v>1633.33</v>
      </c>
      <c r="I33" s="3">
        <v>15962.63</v>
      </c>
      <c r="J33">
        <v>0</v>
      </c>
      <c r="K33" s="3">
        <v>17595.96</v>
      </c>
      <c r="L33">
        <v>0</v>
      </c>
      <c r="M33" s="3">
        <v>17595.96</v>
      </c>
      <c r="N33">
        <v>0</v>
      </c>
      <c r="O33">
        <v>0</v>
      </c>
      <c r="P33">
        <v>0</v>
      </c>
      <c r="Q33">
        <v>0</v>
      </c>
      <c r="R33">
        <v>786.47</v>
      </c>
      <c r="S33">
        <v>0</v>
      </c>
      <c r="T33">
        <v>786.47</v>
      </c>
      <c r="U33" s="3">
        <v>16809.490000000002</v>
      </c>
      <c r="V33" s="3">
        <v>1680.95</v>
      </c>
      <c r="W33">
        <v>0</v>
      </c>
      <c r="X33" s="3">
        <v>15128.54</v>
      </c>
      <c r="Y33">
        <v>11.55</v>
      </c>
      <c r="Z33">
        <v>0</v>
      </c>
      <c r="AA33" s="3">
        <v>17607.509999999998</v>
      </c>
    </row>
    <row r="34" spans="1:27" x14ac:dyDescent="0.25">
      <c r="A34">
        <v>5</v>
      </c>
      <c r="B34" t="s">
        <v>327</v>
      </c>
      <c r="C34" t="s">
        <v>201</v>
      </c>
      <c r="D34">
        <v>511.28</v>
      </c>
      <c r="E34">
        <v>66.099999999999994</v>
      </c>
      <c r="F34">
        <v>0</v>
      </c>
      <c r="G34">
        <v>0</v>
      </c>
      <c r="H34">
        <v>511.28</v>
      </c>
      <c r="I34" s="3">
        <v>7028.08</v>
      </c>
      <c r="J34">
        <v>0</v>
      </c>
      <c r="K34" s="3">
        <v>7539.36</v>
      </c>
      <c r="L34">
        <v>0</v>
      </c>
      <c r="M34" s="3">
        <v>7539.36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 s="3">
        <v>7539.36</v>
      </c>
      <c r="V34">
        <v>753.94</v>
      </c>
      <c r="W34">
        <v>0</v>
      </c>
      <c r="X34" s="3">
        <v>6785.42</v>
      </c>
      <c r="Y34">
        <v>11.55</v>
      </c>
      <c r="Z34">
        <v>0</v>
      </c>
      <c r="AA34" s="3">
        <v>7550.91</v>
      </c>
    </row>
    <row r="35" spans="1:27" x14ac:dyDescent="0.25">
      <c r="A35">
        <v>21</v>
      </c>
      <c r="B35" t="s">
        <v>328</v>
      </c>
      <c r="C35" t="s">
        <v>201</v>
      </c>
      <c r="D35">
        <v>511.28</v>
      </c>
      <c r="E35">
        <v>66.099999999999994</v>
      </c>
      <c r="F35">
        <v>0</v>
      </c>
      <c r="G35">
        <v>0</v>
      </c>
      <c r="H35" s="3">
        <v>1633.33</v>
      </c>
      <c r="I35" s="3">
        <v>1281.96</v>
      </c>
      <c r="J35">
        <v>0</v>
      </c>
      <c r="K35" s="3">
        <v>2915.29</v>
      </c>
      <c r="L35">
        <v>0</v>
      </c>
      <c r="M35" s="3">
        <v>2915.29</v>
      </c>
      <c r="N35">
        <v>0</v>
      </c>
      <c r="O35">
        <v>0</v>
      </c>
      <c r="P35">
        <v>524.16999999999996</v>
      </c>
      <c r="Q35">
        <v>0</v>
      </c>
      <c r="R35">
        <v>144.03</v>
      </c>
      <c r="S35">
        <v>0</v>
      </c>
      <c r="T35">
        <v>668.2</v>
      </c>
      <c r="U35" s="3">
        <v>2247.09</v>
      </c>
      <c r="V35">
        <v>224.71</v>
      </c>
      <c r="W35">
        <v>0</v>
      </c>
      <c r="X35" s="3">
        <v>2022.38</v>
      </c>
      <c r="Y35">
        <v>11.55</v>
      </c>
      <c r="Z35">
        <v>0</v>
      </c>
      <c r="AA35" s="3">
        <v>2402.67</v>
      </c>
    </row>
    <row r="36" spans="1:27" x14ac:dyDescent="0.25">
      <c r="A36" t="s">
        <v>329</v>
      </c>
      <c r="B36" t="s">
        <v>330</v>
      </c>
      <c r="C36" t="s">
        <v>201</v>
      </c>
      <c r="D36">
        <v>511.28</v>
      </c>
      <c r="E36">
        <v>66.099999999999994</v>
      </c>
      <c r="F36">
        <v>0</v>
      </c>
      <c r="G36">
        <v>0</v>
      </c>
      <c r="H36">
        <v>511.28</v>
      </c>
      <c r="I36">
        <v>0</v>
      </c>
      <c r="J36">
        <v>0</v>
      </c>
      <c r="K36">
        <v>511.28</v>
      </c>
      <c r="L36">
        <v>93.68</v>
      </c>
      <c r="M36">
        <v>604.96</v>
      </c>
      <c r="N36">
        <v>0</v>
      </c>
      <c r="O36">
        <v>0</v>
      </c>
      <c r="P36">
        <v>0</v>
      </c>
      <c r="Q36">
        <v>0</v>
      </c>
      <c r="R36">
        <v>134.46</v>
      </c>
      <c r="S36">
        <v>0</v>
      </c>
      <c r="T36">
        <v>134.46</v>
      </c>
      <c r="U36">
        <v>470.5</v>
      </c>
      <c r="V36">
        <v>0</v>
      </c>
      <c r="W36">
        <v>47.05</v>
      </c>
      <c r="X36">
        <v>470.5</v>
      </c>
      <c r="Y36">
        <v>11.55</v>
      </c>
      <c r="Z36">
        <v>0</v>
      </c>
      <c r="AA36">
        <v>663.56</v>
      </c>
    </row>
    <row r="37" spans="1:27" x14ac:dyDescent="0.25">
      <c r="A37" t="s">
        <v>365</v>
      </c>
      <c r="B37" t="s">
        <v>366</v>
      </c>
      <c r="C37" t="s">
        <v>367</v>
      </c>
      <c r="D37">
        <v>-219.12</v>
      </c>
      <c r="E37">
        <v>0</v>
      </c>
      <c r="F37">
        <v>0</v>
      </c>
      <c r="G37">
        <v>0</v>
      </c>
      <c r="H37">
        <v>700</v>
      </c>
      <c r="I37">
        <v>0</v>
      </c>
      <c r="J37">
        <v>0</v>
      </c>
      <c r="K37">
        <v>700</v>
      </c>
      <c r="L37">
        <v>93.63</v>
      </c>
      <c r="M37">
        <v>793.63</v>
      </c>
      <c r="N37">
        <v>5</v>
      </c>
      <c r="O37">
        <v>500</v>
      </c>
      <c r="P37">
        <v>0</v>
      </c>
      <c r="Q37">
        <v>0</v>
      </c>
      <c r="R37">
        <v>0</v>
      </c>
      <c r="S37">
        <v>0</v>
      </c>
      <c r="T37">
        <v>500</v>
      </c>
      <c r="U37">
        <v>293.63</v>
      </c>
      <c r="V37">
        <v>0</v>
      </c>
      <c r="W37">
        <v>29.36</v>
      </c>
      <c r="X37">
        <v>293.63</v>
      </c>
      <c r="Y37">
        <v>-4.38</v>
      </c>
      <c r="Z37">
        <v>0</v>
      </c>
      <c r="AA37">
        <v>318.61</v>
      </c>
    </row>
    <row r="38" spans="1:27" x14ac:dyDescent="0.25">
      <c r="A38" t="s">
        <v>331</v>
      </c>
      <c r="B38" t="s">
        <v>332</v>
      </c>
      <c r="C38" t="s">
        <v>212</v>
      </c>
      <c r="D38">
        <v>511.28</v>
      </c>
      <c r="E38">
        <v>66.099999999999994</v>
      </c>
      <c r="F38">
        <v>0</v>
      </c>
      <c r="G38">
        <v>0</v>
      </c>
      <c r="H38" s="3">
        <v>2333.31</v>
      </c>
      <c r="I38">
        <v>0</v>
      </c>
      <c r="J38">
        <v>0</v>
      </c>
      <c r="K38" s="3">
        <v>2333.31</v>
      </c>
      <c r="L38">
        <v>0</v>
      </c>
      <c r="M38" s="3">
        <v>2333.31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 s="3">
        <v>2333.31</v>
      </c>
      <c r="V38">
        <v>233.33</v>
      </c>
      <c r="W38">
        <v>0</v>
      </c>
      <c r="X38" s="3">
        <v>2099.98</v>
      </c>
      <c r="Y38">
        <v>11.55</v>
      </c>
      <c r="Z38">
        <v>0</v>
      </c>
      <c r="AA38" s="3">
        <v>2344.86</v>
      </c>
    </row>
    <row r="39" spans="1:27" x14ac:dyDescent="0.25">
      <c r="A39" t="s">
        <v>333</v>
      </c>
      <c r="B39" t="s">
        <v>334</v>
      </c>
      <c r="C39" t="s">
        <v>201</v>
      </c>
      <c r="D39">
        <v>511.28</v>
      </c>
      <c r="E39">
        <v>66.099999999999994</v>
      </c>
      <c r="F39">
        <v>0</v>
      </c>
      <c r="G39">
        <v>0</v>
      </c>
      <c r="H39">
        <v>511.28</v>
      </c>
      <c r="I39">
        <v>0</v>
      </c>
      <c r="J39">
        <v>0</v>
      </c>
      <c r="K39">
        <v>511.28</v>
      </c>
      <c r="L39">
        <v>93.68</v>
      </c>
      <c r="M39">
        <v>604.96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604.96</v>
      </c>
      <c r="V39">
        <v>0</v>
      </c>
      <c r="W39">
        <v>60.5</v>
      </c>
      <c r="X39">
        <v>604.96</v>
      </c>
      <c r="Y39">
        <v>11.55</v>
      </c>
      <c r="Z39">
        <v>0</v>
      </c>
      <c r="AA39">
        <v>677.01</v>
      </c>
    </row>
    <row r="40" spans="1:27" x14ac:dyDescent="0.25">
      <c r="A40" t="s">
        <v>335</v>
      </c>
      <c r="B40" t="s">
        <v>336</v>
      </c>
      <c r="C40" t="s">
        <v>201</v>
      </c>
      <c r="D40">
        <v>511.28</v>
      </c>
      <c r="E40">
        <v>66.099999999999994</v>
      </c>
      <c r="F40">
        <v>0</v>
      </c>
      <c r="G40">
        <v>0</v>
      </c>
      <c r="H40">
        <v>511.28</v>
      </c>
      <c r="I40">
        <v>0</v>
      </c>
      <c r="J40">
        <v>0</v>
      </c>
      <c r="K40">
        <v>511.28</v>
      </c>
      <c r="L40">
        <v>93.68</v>
      </c>
      <c r="M40">
        <v>604.96</v>
      </c>
      <c r="N40">
        <v>0</v>
      </c>
      <c r="O40">
        <v>0</v>
      </c>
      <c r="P40">
        <v>0</v>
      </c>
      <c r="Q40">
        <v>0</v>
      </c>
      <c r="R40">
        <v>134.6</v>
      </c>
      <c r="S40">
        <v>0</v>
      </c>
      <c r="T40">
        <v>134.6</v>
      </c>
      <c r="U40">
        <v>470.36</v>
      </c>
      <c r="V40">
        <v>0</v>
      </c>
      <c r="W40">
        <v>47.04</v>
      </c>
      <c r="X40">
        <v>470.36</v>
      </c>
      <c r="Y40">
        <v>11.55</v>
      </c>
      <c r="Z40">
        <v>0</v>
      </c>
      <c r="AA40">
        <v>663.55</v>
      </c>
    </row>
    <row r="41" spans="1:27" x14ac:dyDescent="0.25">
      <c r="A41" t="s">
        <v>337</v>
      </c>
      <c r="B41" t="s">
        <v>338</v>
      </c>
      <c r="C41" t="s">
        <v>201</v>
      </c>
      <c r="D41">
        <v>490.7</v>
      </c>
      <c r="E41">
        <v>67.42</v>
      </c>
      <c r="F41">
        <v>0</v>
      </c>
      <c r="G41">
        <v>0</v>
      </c>
      <c r="H41">
        <v>700</v>
      </c>
      <c r="I41">
        <v>0</v>
      </c>
      <c r="J41">
        <v>0</v>
      </c>
      <c r="K41">
        <v>700</v>
      </c>
      <c r="L41">
        <v>93.63</v>
      </c>
      <c r="M41">
        <v>793.63</v>
      </c>
      <c r="N41">
        <v>0</v>
      </c>
      <c r="O41">
        <v>0</v>
      </c>
      <c r="P41">
        <v>0</v>
      </c>
      <c r="Q41">
        <v>0</v>
      </c>
      <c r="R41">
        <v>240.83</v>
      </c>
      <c r="S41">
        <v>0</v>
      </c>
      <c r="T41">
        <v>240.83</v>
      </c>
      <c r="U41">
        <v>552.79999999999995</v>
      </c>
      <c r="V41">
        <v>0</v>
      </c>
      <c r="W41">
        <v>55.28</v>
      </c>
      <c r="X41">
        <v>552.79999999999995</v>
      </c>
      <c r="Y41">
        <v>11.16</v>
      </c>
      <c r="Z41">
        <v>0</v>
      </c>
      <c r="AA41">
        <v>860.07</v>
      </c>
    </row>
    <row r="42" spans="1:27" x14ac:dyDescent="0.25">
      <c r="A42" t="s">
        <v>339</v>
      </c>
      <c r="B42" t="s">
        <v>340</v>
      </c>
      <c r="C42" t="s">
        <v>201</v>
      </c>
      <c r="D42">
        <v>511.28</v>
      </c>
      <c r="E42">
        <v>66.099999999999994</v>
      </c>
      <c r="F42">
        <v>0</v>
      </c>
      <c r="G42">
        <v>0</v>
      </c>
      <c r="H42">
        <v>511.28</v>
      </c>
      <c r="I42" s="3">
        <v>14466.28</v>
      </c>
      <c r="J42">
        <v>0</v>
      </c>
      <c r="K42" s="3">
        <v>14977.56</v>
      </c>
      <c r="L42">
        <v>0</v>
      </c>
      <c r="M42" s="3">
        <v>14977.56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 s="3">
        <v>14977.56</v>
      </c>
      <c r="V42" s="3">
        <v>1497.76</v>
      </c>
      <c r="W42">
        <v>0</v>
      </c>
      <c r="X42" s="3">
        <v>13479.8</v>
      </c>
      <c r="Y42">
        <v>11.55</v>
      </c>
      <c r="Z42">
        <v>0</v>
      </c>
      <c r="AA42" s="3">
        <v>14989.11</v>
      </c>
    </row>
    <row r="43" spans="1:27" x14ac:dyDescent="0.25">
      <c r="A43" t="s">
        <v>341</v>
      </c>
      <c r="B43" t="s">
        <v>342</v>
      </c>
      <c r="C43" t="s">
        <v>201</v>
      </c>
      <c r="D43">
        <v>511.28</v>
      </c>
      <c r="E43">
        <v>66.099999999999994</v>
      </c>
      <c r="F43">
        <v>0</v>
      </c>
      <c r="G43">
        <v>0</v>
      </c>
      <c r="H43">
        <v>511.28</v>
      </c>
      <c r="I43" s="3">
        <v>2012.71</v>
      </c>
      <c r="J43">
        <v>0</v>
      </c>
      <c r="K43" s="3">
        <v>2523.9899999999998</v>
      </c>
      <c r="L43">
        <v>0</v>
      </c>
      <c r="M43" s="3">
        <v>2523.9899999999998</v>
      </c>
      <c r="N43">
        <v>0</v>
      </c>
      <c r="O43">
        <v>0</v>
      </c>
      <c r="P43">
        <v>0</v>
      </c>
      <c r="Q43" s="3">
        <v>1000</v>
      </c>
      <c r="R43">
        <v>115.26</v>
      </c>
      <c r="S43">
        <v>0</v>
      </c>
      <c r="T43" s="3">
        <v>1115.26</v>
      </c>
      <c r="U43" s="3">
        <v>1408.73</v>
      </c>
      <c r="V43">
        <v>0</v>
      </c>
      <c r="W43">
        <v>140.87</v>
      </c>
      <c r="X43" s="3">
        <v>1408.73</v>
      </c>
      <c r="Y43">
        <v>11.55</v>
      </c>
      <c r="Z43">
        <v>0</v>
      </c>
      <c r="AA43" s="3">
        <v>2676.41</v>
      </c>
    </row>
    <row r="44" spans="1:27" x14ac:dyDescent="0.25">
      <c r="A44" t="s">
        <v>343</v>
      </c>
      <c r="B44" t="s">
        <v>344</v>
      </c>
      <c r="C44" t="s">
        <v>201</v>
      </c>
      <c r="D44">
        <v>511.28</v>
      </c>
      <c r="E44">
        <v>66.099999999999994</v>
      </c>
      <c r="F44">
        <v>0</v>
      </c>
      <c r="G44">
        <v>0</v>
      </c>
      <c r="H44">
        <v>511.28</v>
      </c>
      <c r="I44">
        <v>0</v>
      </c>
      <c r="J44">
        <v>0</v>
      </c>
      <c r="K44">
        <v>511.28</v>
      </c>
      <c r="L44">
        <v>93.68</v>
      </c>
      <c r="M44">
        <v>604.96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604.96</v>
      </c>
      <c r="V44">
        <v>0</v>
      </c>
      <c r="W44">
        <v>60.5</v>
      </c>
      <c r="X44">
        <v>604.96</v>
      </c>
      <c r="Y44">
        <v>11.55</v>
      </c>
      <c r="Z44">
        <v>0</v>
      </c>
      <c r="AA44">
        <v>677.01</v>
      </c>
    </row>
    <row r="45" spans="1:27" x14ac:dyDescent="0.25">
      <c r="A45" t="s">
        <v>345</v>
      </c>
      <c r="B45" t="s">
        <v>346</v>
      </c>
      <c r="C45" t="s">
        <v>201</v>
      </c>
      <c r="D45">
        <v>511.28</v>
      </c>
      <c r="E45">
        <v>66.099999999999994</v>
      </c>
      <c r="F45">
        <v>0</v>
      </c>
      <c r="G45">
        <v>0</v>
      </c>
      <c r="H45">
        <v>511.28</v>
      </c>
      <c r="I45">
        <v>0</v>
      </c>
      <c r="J45">
        <v>0</v>
      </c>
      <c r="K45">
        <v>511.28</v>
      </c>
      <c r="L45">
        <v>93.68</v>
      </c>
      <c r="M45">
        <v>604.96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604.96</v>
      </c>
      <c r="V45">
        <v>0</v>
      </c>
      <c r="W45">
        <v>60.5</v>
      </c>
      <c r="X45">
        <v>604.96</v>
      </c>
      <c r="Y45">
        <v>11.55</v>
      </c>
      <c r="Z45">
        <v>0</v>
      </c>
      <c r="AA45">
        <v>677.01</v>
      </c>
    </row>
    <row r="46" spans="1:27" x14ac:dyDescent="0.25">
      <c r="A46" t="s">
        <v>347</v>
      </c>
      <c r="B46" t="s">
        <v>348</v>
      </c>
      <c r="C46" t="s">
        <v>201</v>
      </c>
      <c r="D46">
        <v>511.28</v>
      </c>
      <c r="E46">
        <v>66.099999999999994</v>
      </c>
      <c r="F46">
        <v>0</v>
      </c>
      <c r="G46">
        <v>0</v>
      </c>
      <c r="H46">
        <v>511.28</v>
      </c>
      <c r="I46">
        <v>0</v>
      </c>
      <c r="J46">
        <v>0</v>
      </c>
      <c r="K46">
        <v>511.28</v>
      </c>
      <c r="L46">
        <v>93.68</v>
      </c>
      <c r="M46">
        <v>604.96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604.96</v>
      </c>
      <c r="V46">
        <v>0</v>
      </c>
      <c r="W46">
        <v>60.5</v>
      </c>
      <c r="X46">
        <v>604.96</v>
      </c>
      <c r="Y46">
        <v>11.55</v>
      </c>
      <c r="Z46">
        <v>0</v>
      </c>
      <c r="AA46">
        <v>677.01</v>
      </c>
    </row>
    <row r="47" spans="1:27" x14ac:dyDescent="0.25">
      <c r="A47" t="s">
        <v>349</v>
      </c>
      <c r="B47" t="s">
        <v>350</v>
      </c>
      <c r="C47" t="s">
        <v>201</v>
      </c>
      <c r="D47">
        <v>511.28</v>
      </c>
      <c r="E47">
        <v>66.099999999999994</v>
      </c>
      <c r="F47">
        <v>0</v>
      </c>
      <c r="G47">
        <v>0</v>
      </c>
      <c r="H47">
        <v>511.28</v>
      </c>
      <c r="I47" s="3">
        <v>14683.13</v>
      </c>
      <c r="J47">
        <v>0</v>
      </c>
      <c r="K47" s="3">
        <v>15194.41</v>
      </c>
      <c r="L47">
        <v>0</v>
      </c>
      <c r="M47" s="3">
        <v>15194.41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 s="3">
        <v>15194.41</v>
      </c>
      <c r="V47" s="3">
        <v>1519.44</v>
      </c>
      <c r="W47">
        <v>0</v>
      </c>
      <c r="X47" s="3">
        <v>13674.97</v>
      </c>
      <c r="Y47">
        <v>11.55</v>
      </c>
      <c r="Z47">
        <v>0</v>
      </c>
      <c r="AA47" s="3">
        <v>15205.96</v>
      </c>
    </row>
    <row r="48" spans="1:27" x14ac:dyDescent="0.25">
      <c r="A48" t="s">
        <v>351</v>
      </c>
      <c r="B48" t="s">
        <v>352</v>
      </c>
      <c r="C48" t="s">
        <v>201</v>
      </c>
      <c r="D48">
        <v>511.28</v>
      </c>
      <c r="E48">
        <v>66.099999999999994</v>
      </c>
      <c r="F48">
        <v>0</v>
      </c>
      <c r="G48">
        <v>0</v>
      </c>
      <c r="H48">
        <v>700</v>
      </c>
      <c r="I48">
        <v>0</v>
      </c>
      <c r="J48">
        <v>0</v>
      </c>
      <c r="K48">
        <v>700</v>
      </c>
      <c r="L48">
        <v>93.63</v>
      </c>
      <c r="M48">
        <v>793.63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793.63</v>
      </c>
      <c r="V48">
        <v>0</v>
      </c>
      <c r="W48">
        <v>79.36</v>
      </c>
      <c r="X48">
        <v>793.63</v>
      </c>
      <c r="Y48">
        <v>11.55</v>
      </c>
      <c r="Z48">
        <v>0</v>
      </c>
      <c r="AA48">
        <v>884.54</v>
      </c>
    </row>
    <row r="49" spans="1:28" x14ac:dyDescent="0.25">
      <c r="A49" t="s">
        <v>353</v>
      </c>
      <c r="B49" t="s">
        <v>354</v>
      </c>
      <c r="C49" t="s">
        <v>201</v>
      </c>
      <c r="D49">
        <v>490.7</v>
      </c>
      <c r="E49">
        <v>67.42</v>
      </c>
      <c r="F49">
        <v>0</v>
      </c>
      <c r="G49">
        <v>0</v>
      </c>
      <c r="H49">
        <v>700</v>
      </c>
      <c r="I49">
        <v>0</v>
      </c>
      <c r="J49">
        <v>0</v>
      </c>
      <c r="K49">
        <v>700</v>
      </c>
      <c r="L49">
        <v>93.63</v>
      </c>
      <c r="M49">
        <v>793.63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793.63</v>
      </c>
      <c r="V49">
        <v>0</v>
      </c>
      <c r="W49">
        <v>79.36</v>
      </c>
      <c r="X49">
        <v>793.63</v>
      </c>
      <c r="Y49">
        <v>11.16</v>
      </c>
      <c r="Z49">
        <v>0</v>
      </c>
      <c r="AA49">
        <v>884.15</v>
      </c>
    </row>
    <row r="50" spans="1:28" x14ac:dyDescent="0.25">
      <c r="A50" t="s">
        <v>355</v>
      </c>
      <c r="B50" t="s">
        <v>356</v>
      </c>
      <c r="C50" t="s">
        <v>201</v>
      </c>
      <c r="D50">
        <v>511.28</v>
      </c>
      <c r="E50">
        <v>66.099999999999994</v>
      </c>
      <c r="F50">
        <v>0</v>
      </c>
      <c r="G50">
        <v>0</v>
      </c>
      <c r="H50">
        <v>511.28</v>
      </c>
      <c r="I50" s="3">
        <v>9575.77</v>
      </c>
      <c r="J50">
        <v>0</v>
      </c>
      <c r="K50" s="3">
        <v>10087.049999999999</v>
      </c>
      <c r="L50">
        <v>0</v>
      </c>
      <c r="M50" s="3">
        <v>10087.049999999999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 s="3">
        <v>10087.049999999999</v>
      </c>
      <c r="V50" s="3">
        <v>1008.71</v>
      </c>
      <c r="W50">
        <v>0</v>
      </c>
      <c r="X50" s="3">
        <v>9078.34</v>
      </c>
      <c r="Y50">
        <v>11.55</v>
      </c>
      <c r="Z50">
        <v>0</v>
      </c>
      <c r="AA50" s="3">
        <v>10098.6</v>
      </c>
    </row>
    <row r="51" spans="1:28" x14ac:dyDescent="0.25">
      <c r="A51" t="s">
        <v>357</v>
      </c>
      <c r="B51" t="s">
        <v>358</v>
      </c>
      <c r="C51" t="s">
        <v>201</v>
      </c>
      <c r="D51">
        <v>511.28</v>
      </c>
      <c r="E51">
        <v>66.099999999999994</v>
      </c>
      <c r="F51">
        <v>0</v>
      </c>
      <c r="G51">
        <v>0</v>
      </c>
      <c r="H51">
        <v>511.28</v>
      </c>
      <c r="I51" s="3">
        <v>3439.38</v>
      </c>
      <c r="J51">
        <v>0</v>
      </c>
      <c r="K51" s="3">
        <v>3950.66</v>
      </c>
      <c r="L51">
        <v>0</v>
      </c>
      <c r="M51" s="3">
        <v>3950.66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 s="3">
        <v>3950.66</v>
      </c>
      <c r="V51">
        <v>395.07</v>
      </c>
      <c r="W51">
        <v>0</v>
      </c>
      <c r="X51" s="3">
        <v>3555.59</v>
      </c>
      <c r="Y51">
        <v>11.55</v>
      </c>
      <c r="Z51">
        <v>0</v>
      </c>
      <c r="AA51" s="3">
        <v>3962.21</v>
      </c>
    </row>
    <row r="52" spans="1:28" x14ac:dyDescent="0.25">
      <c r="A52" t="s">
        <v>359</v>
      </c>
      <c r="B52" t="s">
        <v>360</v>
      </c>
      <c r="C52" t="s">
        <v>201</v>
      </c>
      <c r="D52">
        <v>511.28</v>
      </c>
      <c r="E52">
        <v>66.099999999999994</v>
      </c>
      <c r="F52">
        <v>0</v>
      </c>
      <c r="G52">
        <v>0</v>
      </c>
      <c r="H52">
        <v>511.28</v>
      </c>
      <c r="I52" s="3">
        <v>14332.92</v>
      </c>
      <c r="J52">
        <v>0</v>
      </c>
      <c r="K52" s="3">
        <v>14844.2</v>
      </c>
      <c r="L52">
        <v>0</v>
      </c>
      <c r="M52" s="3">
        <v>14844.2</v>
      </c>
      <c r="N52">
        <v>0</v>
      </c>
      <c r="O52">
        <v>0</v>
      </c>
      <c r="P52">
        <v>0</v>
      </c>
      <c r="Q52">
        <v>0</v>
      </c>
      <c r="R52">
        <v>898.42</v>
      </c>
      <c r="S52">
        <v>0</v>
      </c>
      <c r="T52">
        <v>898.42</v>
      </c>
      <c r="U52" s="3">
        <v>13945.78</v>
      </c>
      <c r="V52" s="3">
        <v>1394.58</v>
      </c>
      <c r="W52">
        <v>0</v>
      </c>
      <c r="X52" s="3">
        <v>12551.2</v>
      </c>
      <c r="Y52">
        <v>11.55</v>
      </c>
      <c r="Z52">
        <v>0</v>
      </c>
      <c r="AA52" s="3">
        <v>14855.75</v>
      </c>
    </row>
    <row r="53" spans="1:28" x14ac:dyDescent="0.25">
      <c r="A53" t="s">
        <v>361</v>
      </c>
      <c r="B53" t="s">
        <v>362</v>
      </c>
      <c r="C53" t="s">
        <v>201</v>
      </c>
      <c r="D53">
        <v>511.28</v>
      </c>
      <c r="E53">
        <v>66.099999999999994</v>
      </c>
      <c r="F53">
        <v>0</v>
      </c>
      <c r="G53">
        <v>0</v>
      </c>
      <c r="H53">
        <v>511.28</v>
      </c>
      <c r="I53">
        <v>0</v>
      </c>
      <c r="J53">
        <v>0</v>
      </c>
      <c r="K53">
        <v>511.28</v>
      </c>
      <c r="L53">
        <v>93.68</v>
      </c>
      <c r="M53">
        <v>604.96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604.96</v>
      </c>
      <c r="V53">
        <v>0</v>
      </c>
      <c r="W53">
        <v>60.5</v>
      </c>
      <c r="X53">
        <v>604.96</v>
      </c>
      <c r="Y53">
        <v>11.55</v>
      </c>
      <c r="Z53">
        <v>0</v>
      </c>
      <c r="AA53">
        <v>677.01</v>
      </c>
    </row>
    <row r="54" spans="1:28" x14ac:dyDescent="0.25">
      <c r="A54" t="s">
        <v>119</v>
      </c>
      <c r="B54" t="s">
        <v>213</v>
      </c>
      <c r="D54" s="3">
        <v>10476.6</v>
      </c>
      <c r="E54" s="3">
        <v>1390.74</v>
      </c>
      <c r="F54">
        <v>0</v>
      </c>
      <c r="G54">
        <v>0</v>
      </c>
      <c r="H54" s="3">
        <v>16069.17</v>
      </c>
      <c r="I54" s="3">
        <v>82782.86</v>
      </c>
      <c r="J54">
        <v>0</v>
      </c>
      <c r="K54" s="3">
        <v>98852.03</v>
      </c>
      <c r="L54" s="3">
        <v>1123.96</v>
      </c>
      <c r="M54" s="3">
        <v>99975.99</v>
      </c>
      <c r="N54">
        <v>5</v>
      </c>
      <c r="O54">
        <v>500</v>
      </c>
      <c r="P54">
        <v>524.16999999999996</v>
      </c>
      <c r="Q54" s="3">
        <v>1000</v>
      </c>
      <c r="R54" s="3">
        <v>2454.0700000000002</v>
      </c>
      <c r="S54">
        <v>0</v>
      </c>
      <c r="T54" s="3">
        <v>4478.24</v>
      </c>
      <c r="U54" s="3">
        <v>95497.75</v>
      </c>
      <c r="V54" s="3">
        <v>8708.49</v>
      </c>
      <c r="W54">
        <v>841.32</v>
      </c>
      <c r="X54" s="3">
        <v>86789.26</v>
      </c>
      <c r="Y54">
        <v>237.39</v>
      </c>
      <c r="Z54">
        <v>0</v>
      </c>
      <c r="AA54" s="3">
        <v>100030.53</v>
      </c>
    </row>
    <row r="57" spans="1:28" x14ac:dyDescent="0.25">
      <c r="A57" t="s">
        <v>45</v>
      </c>
      <c r="B57" t="s">
        <v>46</v>
      </c>
      <c r="C57" t="s">
        <v>47</v>
      </c>
      <c r="D57" t="s">
        <v>45</v>
      </c>
      <c r="E57" t="s">
        <v>48</v>
      </c>
      <c r="F57" t="s">
        <v>45</v>
      </c>
      <c r="G57" t="s">
        <v>45</v>
      </c>
      <c r="H57" t="s">
        <v>49</v>
      </c>
      <c r="I57" t="s">
        <v>45</v>
      </c>
      <c r="J57" t="s">
        <v>45</v>
      </c>
      <c r="K57" t="s">
        <v>48</v>
      </c>
      <c r="L57" t="s">
        <v>49</v>
      </c>
      <c r="M57" t="s">
        <v>45</v>
      </c>
      <c r="N57" t="s">
        <v>45</v>
      </c>
      <c r="O57" t="s">
        <v>45</v>
      </c>
      <c r="P57" t="s">
        <v>45</v>
      </c>
      <c r="Q57" t="s">
        <v>45</v>
      </c>
      <c r="R57" t="s">
        <v>45</v>
      </c>
      <c r="S57" t="s">
        <v>45</v>
      </c>
      <c r="T57" t="s">
        <v>50</v>
      </c>
    </row>
    <row r="58" spans="1:28" x14ac:dyDescent="0.25">
      <c r="A58" t="s">
        <v>214</v>
      </c>
      <c r="B58" t="s">
        <v>215</v>
      </c>
      <c r="D58" s="3">
        <v>12813.88</v>
      </c>
      <c r="E58" s="3">
        <v>1721.24</v>
      </c>
      <c r="F58">
        <v>0</v>
      </c>
      <c r="G58">
        <v>0</v>
      </c>
      <c r="H58" s="3">
        <v>22530.44</v>
      </c>
      <c r="I58" s="3">
        <v>87509.06</v>
      </c>
      <c r="J58">
        <v>0</v>
      </c>
      <c r="K58" s="3">
        <v>110039.5</v>
      </c>
      <c r="L58" s="3">
        <v>1311.27</v>
      </c>
      <c r="M58" s="3">
        <v>111350.77</v>
      </c>
      <c r="N58">
        <v>10</v>
      </c>
      <c r="O58" s="3">
        <v>1000</v>
      </c>
      <c r="P58">
        <v>524.16999999999996</v>
      </c>
      <c r="Q58" s="3">
        <v>1000</v>
      </c>
      <c r="R58" s="3">
        <v>3176.68</v>
      </c>
      <c r="S58">
        <v>0</v>
      </c>
      <c r="T58" s="3">
        <v>5700.85</v>
      </c>
      <c r="U58" s="3">
        <v>105649.92</v>
      </c>
      <c r="V58" s="3">
        <v>9472.31</v>
      </c>
      <c r="W58" s="3">
        <v>1092.72</v>
      </c>
      <c r="X58" s="3">
        <v>96177.61</v>
      </c>
      <c r="Y58">
        <v>290.76</v>
      </c>
      <c r="Z58">
        <v>0</v>
      </c>
      <c r="AA58" s="3">
        <v>111210.08</v>
      </c>
      <c r="AB58" t="s">
        <v>383</v>
      </c>
    </row>
    <row r="59" spans="1:28" x14ac:dyDescent="0.25">
      <c r="D59" s="3"/>
      <c r="E59" s="3"/>
      <c r="H59" s="3"/>
      <c r="I59" s="3"/>
      <c r="K59" s="3"/>
      <c r="L59" s="3"/>
      <c r="M59" s="3"/>
      <c r="O59" s="3"/>
      <c r="Q59" s="3"/>
      <c r="R59" s="3"/>
      <c r="T59" s="3"/>
      <c r="U59" s="3"/>
      <c r="V59" s="3"/>
      <c r="W59" s="3"/>
      <c r="X59" s="3"/>
      <c r="AA59" s="3">
        <f>AA58*0.16</f>
        <v>17793.612799999999</v>
      </c>
    </row>
    <row r="60" spans="1:28" x14ac:dyDescent="0.25">
      <c r="AA60" s="3">
        <f>+AA58+AA59</f>
        <v>129003.6928</v>
      </c>
      <c r="AB60" t="s">
        <v>384</v>
      </c>
    </row>
    <row r="61" spans="1:28" x14ac:dyDescent="0.25">
      <c r="A61" t="e">
        <f>--- NOTAS I</f>
        <v>#NAME?</v>
      </c>
      <c r="B61" t="s">
        <v>216</v>
      </c>
      <c r="C61" t="s">
        <v>47</v>
      </c>
      <c r="D61" t="s">
        <v>45</v>
      </c>
      <c r="E61" t="s">
        <v>48</v>
      </c>
      <c r="F61" t="s">
        <v>45</v>
      </c>
      <c r="G61" t="s">
        <v>45</v>
      </c>
      <c r="H61" t="s">
        <v>217</v>
      </c>
    </row>
    <row r="63" spans="1:28" x14ac:dyDescent="0.25">
      <c r="A63" t="s">
        <v>218</v>
      </c>
      <c r="B63" t="s">
        <v>219</v>
      </c>
      <c r="C63" t="s">
        <v>220</v>
      </c>
    </row>
    <row r="64" spans="1:28" x14ac:dyDescent="0.25">
      <c r="A64" t="s">
        <v>221</v>
      </c>
      <c r="B64" t="s">
        <v>222</v>
      </c>
      <c r="C64" t="s">
        <v>223</v>
      </c>
    </row>
    <row r="65" spans="1:9" x14ac:dyDescent="0.25">
      <c r="A65" t="s">
        <v>224</v>
      </c>
      <c r="B65" t="s">
        <v>225</v>
      </c>
      <c r="C65" t="s">
        <v>226</v>
      </c>
      <c r="D65" t="s">
        <v>227</v>
      </c>
      <c r="E65" t="s">
        <v>368</v>
      </c>
      <c r="F65" t="s">
        <v>369</v>
      </c>
      <c r="G65" t="s">
        <v>370</v>
      </c>
    </row>
    <row r="66" spans="1:9" x14ac:dyDescent="0.25">
      <c r="A66" t="s">
        <v>231</v>
      </c>
      <c r="B66" t="s">
        <v>232</v>
      </c>
      <c r="C66" t="s">
        <v>233</v>
      </c>
      <c r="D66" t="s">
        <v>234</v>
      </c>
    </row>
    <row r="67" spans="1:9" x14ac:dyDescent="0.25">
      <c r="A67" t="s">
        <v>235</v>
      </c>
      <c r="B67" t="s">
        <v>236</v>
      </c>
      <c r="C67" t="e">
        <f>- OUTSOURCING EMPLEADO</f>
        <v>#NAME?</v>
      </c>
    </row>
    <row r="68" spans="1:9" x14ac:dyDescent="0.25">
      <c r="A68" t="s">
        <v>237</v>
      </c>
      <c r="B68" t="s">
        <v>238</v>
      </c>
      <c r="C68" t="e">
        <f>+ Infonavit + OUTSOURCING</f>
        <v>#NAME?</v>
      </c>
      <c r="D68" t="s">
        <v>239</v>
      </c>
      <c r="E68" t="s">
        <v>371</v>
      </c>
      <c r="F68" t="s">
        <v>372</v>
      </c>
      <c r="G68" t="s">
        <v>373</v>
      </c>
      <c r="H68" t="e">
        <f>+ Aportaci</f>
        <v>#NAME?</v>
      </c>
      <c r="I68" t="s">
        <v>243</v>
      </c>
    </row>
    <row r="69" spans="1:9" x14ac:dyDescent="0.25">
      <c r="A69" t="s">
        <v>244</v>
      </c>
      <c r="B69" t="s">
        <v>245</v>
      </c>
      <c r="C69" t="s">
        <v>246</v>
      </c>
    </row>
  </sheetData>
  <pageMargins left="0.70866141732283472" right="0.70866141732283472" top="0.74803149606299213" bottom="0.74803149606299213" header="0.31496062992125984" footer="0.31496062992125984"/>
  <pageSetup scale="78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9"/>
  <sheetViews>
    <sheetView topLeftCell="A45" workbookViewId="0">
      <selection activeCell="AC62" sqref="A1:AC62"/>
    </sheetView>
  </sheetViews>
  <sheetFormatPr baseColWidth="10" defaultRowHeight="15" x14ac:dyDescent="0.25"/>
  <cols>
    <col min="5" max="26" width="0" hidden="1" customWidth="1"/>
  </cols>
  <sheetData>
    <row r="1" spans="1:27" x14ac:dyDescent="0.25">
      <c r="A1" t="s">
        <v>374</v>
      </c>
      <c r="Z1" t="s">
        <v>1</v>
      </c>
      <c r="AA1" t="s">
        <v>375</v>
      </c>
    </row>
    <row r="2" spans="1:27" x14ac:dyDescent="0.25">
      <c r="AA2" t="s">
        <v>3</v>
      </c>
    </row>
    <row r="4" spans="1:27" x14ac:dyDescent="0.25">
      <c r="G4" t="s">
        <v>4</v>
      </c>
      <c r="H4" t="s">
        <v>5</v>
      </c>
      <c r="I4" t="s">
        <v>6</v>
      </c>
      <c r="J4" t="s">
        <v>7</v>
      </c>
    </row>
    <row r="5" spans="1:27" x14ac:dyDescent="0.25">
      <c r="H5" s="1">
        <v>36904</v>
      </c>
      <c r="I5" s="2">
        <v>42388.25</v>
      </c>
    </row>
    <row r="7" spans="1:27" x14ac:dyDescent="0.25">
      <c r="D7" t="s">
        <v>8</v>
      </c>
      <c r="H7" t="s">
        <v>9</v>
      </c>
      <c r="M7" t="s">
        <v>10</v>
      </c>
      <c r="O7" t="s">
        <v>11</v>
      </c>
      <c r="P7" t="s">
        <v>12</v>
      </c>
      <c r="Q7" t="s">
        <v>12</v>
      </c>
      <c r="S7" t="s">
        <v>13</v>
      </c>
      <c r="T7" t="s">
        <v>10</v>
      </c>
      <c r="U7" t="s">
        <v>10</v>
      </c>
      <c r="V7" t="e">
        <f>-   OUTSOU</f>
        <v>#NAME?</v>
      </c>
      <c r="W7" t="s">
        <v>14</v>
      </c>
      <c r="X7" t="s">
        <v>15</v>
      </c>
      <c r="Y7" t="s">
        <v>16</v>
      </c>
      <c r="Z7" t="s">
        <v>17</v>
      </c>
      <c r="AA7" t="s">
        <v>18</v>
      </c>
    </row>
    <row r="8" spans="1:27" x14ac:dyDescent="0.25">
      <c r="A8" t="s">
        <v>19</v>
      </c>
      <c r="B8" t="s">
        <v>20</v>
      </c>
      <c r="C8" t="s">
        <v>21</v>
      </c>
      <c r="D8" t="s">
        <v>22</v>
      </c>
      <c r="E8" t="s">
        <v>23</v>
      </c>
      <c r="F8" t="s">
        <v>24</v>
      </c>
      <c r="G8" t="s">
        <v>25</v>
      </c>
      <c r="H8" t="s">
        <v>26</v>
      </c>
      <c r="I8" t="s">
        <v>27</v>
      </c>
      <c r="J8" t="s">
        <v>28</v>
      </c>
      <c r="K8" t="s">
        <v>29</v>
      </c>
      <c r="L8" t="s">
        <v>30</v>
      </c>
      <c r="M8" t="s">
        <v>31</v>
      </c>
      <c r="N8" t="s">
        <v>32</v>
      </c>
      <c r="O8" t="s">
        <v>33</v>
      </c>
      <c r="P8" t="s">
        <v>34</v>
      </c>
      <c r="Q8" t="s">
        <v>35</v>
      </c>
      <c r="R8" t="s">
        <v>36</v>
      </c>
      <c r="S8" t="s">
        <v>37</v>
      </c>
      <c r="T8" t="s">
        <v>38</v>
      </c>
      <c r="U8" t="s">
        <v>39</v>
      </c>
      <c r="V8" t="s">
        <v>40</v>
      </c>
      <c r="W8" t="s">
        <v>41</v>
      </c>
      <c r="X8" t="s">
        <v>42</v>
      </c>
      <c r="Y8" t="s">
        <v>43</v>
      </c>
      <c r="Z8" t="s">
        <v>41</v>
      </c>
      <c r="AA8" t="s">
        <v>44</v>
      </c>
    </row>
    <row r="9" spans="1:27" x14ac:dyDescent="0.25">
      <c r="A9" t="s">
        <v>45</v>
      </c>
      <c r="B9" t="s">
        <v>46</v>
      </c>
      <c r="C9" t="s">
        <v>47</v>
      </c>
      <c r="D9" t="s">
        <v>45</v>
      </c>
      <c r="E9" t="s">
        <v>45</v>
      </c>
      <c r="F9" t="s">
        <v>45</v>
      </c>
      <c r="G9" t="s">
        <v>48</v>
      </c>
      <c r="H9" t="s">
        <v>49</v>
      </c>
      <c r="I9" t="s">
        <v>45</v>
      </c>
      <c r="J9" t="s">
        <v>45</v>
      </c>
      <c r="K9" t="s">
        <v>48</v>
      </c>
      <c r="L9" t="s">
        <v>49</v>
      </c>
      <c r="M9" t="s">
        <v>45</v>
      </c>
      <c r="N9" t="s">
        <v>45</v>
      </c>
      <c r="O9" t="s">
        <v>45</v>
      </c>
      <c r="P9" t="s">
        <v>45</v>
      </c>
      <c r="Q9" t="s">
        <v>45</v>
      </c>
      <c r="R9" t="s">
        <v>45</v>
      </c>
      <c r="S9" t="s">
        <v>45</v>
      </c>
      <c r="T9" t="s">
        <v>50</v>
      </c>
    </row>
    <row r="10" spans="1:27" x14ac:dyDescent="0.25">
      <c r="A10" t="s">
        <v>51</v>
      </c>
      <c r="B10" t="s">
        <v>52</v>
      </c>
    </row>
    <row r="11" spans="1:27" x14ac:dyDescent="0.25">
      <c r="A11" t="s">
        <v>259</v>
      </c>
      <c r="B11" t="s">
        <v>260</v>
      </c>
      <c r="C11" t="s">
        <v>55</v>
      </c>
      <c r="D11">
        <v>511.28</v>
      </c>
      <c r="E11">
        <v>66.099999999999994</v>
      </c>
      <c r="F11">
        <v>0</v>
      </c>
      <c r="G11">
        <v>0</v>
      </c>
      <c r="H11">
        <v>700</v>
      </c>
      <c r="I11">
        <v>0</v>
      </c>
      <c r="J11">
        <v>0</v>
      </c>
      <c r="K11">
        <v>700</v>
      </c>
      <c r="L11">
        <v>93.63</v>
      </c>
      <c r="M11">
        <v>793.63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793.63</v>
      </c>
      <c r="V11">
        <v>0</v>
      </c>
      <c r="W11">
        <v>79.36</v>
      </c>
      <c r="X11">
        <v>793.63</v>
      </c>
      <c r="Y11">
        <v>11.55</v>
      </c>
      <c r="Z11">
        <v>0</v>
      </c>
      <c r="AA11">
        <v>884.54</v>
      </c>
    </row>
    <row r="12" spans="1:27" x14ac:dyDescent="0.25">
      <c r="A12" t="s">
        <v>119</v>
      </c>
      <c r="B12" t="s">
        <v>120</v>
      </c>
      <c r="D12">
        <v>511.28</v>
      </c>
      <c r="E12">
        <v>66.099999999999994</v>
      </c>
      <c r="F12">
        <v>0</v>
      </c>
      <c r="G12">
        <v>0</v>
      </c>
      <c r="H12">
        <v>700</v>
      </c>
      <c r="I12">
        <v>0</v>
      </c>
      <c r="J12">
        <v>0</v>
      </c>
      <c r="K12">
        <v>700</v>
      </c>
      <c r="L12">
        <v>93.63</v>
      </c>
      <c r="M12">
        <v>793.63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793.63</v>
      </c>
      <c r="V12">
        <v>0</v>
      </c>
      <c r="W12">
        <v>79.36</v>
      </c>
      <c r="X12">
        <v>793.63</v>
      </c>
      <c r="Y12">
        <v>11.55</v>
      </c>
      <c r="Z12">
        <v>0</v>
      </c>
      <c r="AA12">
        <v>884.54</v>
      </c>
    </row>
    <row r="14" spans="1:27" x14ac:dyDescent="0.25">
      <c r="A14" t="s">
        <v>121</v>
      </c>
      <c r="B14" t="s">
        <v>122</v>
      </c>
    </row>
    <row r="15" spans="1:27" x14ac:dyDescent="0.25">
      <c r="A15" t="s">
        <v>307</v>
      </c>
      <c r="B15" t="s">
        <v>308</v>
      </c>
      <c r="C15" t="s">
        <v>309</v>
      </c>
      <c r="D15">
        <v>511.28</v>
      </c>
      <c r="E15">
        <v>66.099999999999994</v>
      </c>
      <c r="F15">
        <v>0</v>
      </c>
      <c r="G15">
        <v>0</v>
      </c>
      <c r="H15" s="3">
        <v>1750</v>
      </c>
      <c r="I15">
        <v>0</v>
      </c>
      <c r="J15">
        <v>0</v>
      </c>
      <c r="K15" s="3">
        <v>1750</v>
      </c>
      <c r="L15">
        <v>0</v>
      </c>
      <c r="M15" s="3">
        <v>1750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 s="3">
        <v>1750</v>
      </c>
      <c r="V15">
        <v>0</v>
      </c>
      <c r="W15">
        <v>175</v>
      </c>
      <c r="X15" s="3">
        <v>1750</v>
      </c>
      <c r="Y15">
        <v>11.55</v>
      </c>
      <c r="Z15">
        <v>0</v>
      </c>
      <c r="AA15" s="3">
        <v>1936.55</v>
      </c>
    </row>
    <row r="16" spans="1:27" x14ac:dyDescent="0.25">
      <c r="A16" t="s">
        <v>119</v>
      </c>
      <c r="B16" t="s">
        <v>126</v>
      </c>
      <c r="D16">
        <v>511.28</v>
      </c>
      <c r="E16">
        <v>66.099999999999994</v>
      </c>
      <c r="F16">
        <v>0</v>
      </c>
      <c r="G16">
        <v>0</v>
      </c>
      <c r="H16" s="3">
        <v>1750</v>
      </c>
      <c r="I16">
        <v>0</v>
      </c>
      <c r="J16">
        <v>0</v>
      </c>
      <c r="K16" s="3">
        <v>1750</v>
      </c>
      <c r="L16">
        <v>0</v>
      </c>
      <c r="M16" s="3">
        <v>1750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 s="3">
        <v>1750</v>
      </c>
      <c r="V16">
        <v>0</v>
      </c>
      <c r="W16">
        <v>175</v>
      </c>
      <c r="X16" s="3">
        <v>1750</v>
      </c>
      <c r="Y16">
        <v>11.55</v>
      </c>
      <c r="Z16">
        <v>0</v>
      </c>
      <c r="AA16" s="3">
        <v>1936.55</v>
      </c>
    </row>
    <row r="18" spans="1:27" x14ac:dyDescent="0.25">
      <c r="A18" t="s">
        <v>135</v>
      </c>
      <c r="B18" t="s">
        <v>136</v>
      </c>
      <c r="C18" t="s">
        <v>137</v>
      </c>
    </row>
    <row r="19" spans="1:27" x14ac:dyDescent="0.25">
      <c r="A19">
        <v>10</v>
      </c>
      <c r="B19" t="s">
        <v>310</v>
      </c>
      <c r="C19" t="s">
        <v>311</v>
      </c>
      <c r="D19">
        <v>511.28</v>
      </c>
      <c r="E19">
        <v>66.099999999999994</v>
      </c>
      <c r="F19">
        <v>0</v>
      </c>
      <c r="G19">
        <v>0</v>
      </c>
      <c r="H19" s="3">
        <v>1166.6600000000001</v>
      </c>
      <c r="I19" s="3">
        <v>2176.5700000000002</v>
      </c>
      <c r="J19">
        <v>0</v>
      </c>
      <c r="K19" s="3">
        <v>3343.23</v>
      </c>
      <c r="L19">
        <v>0</v>
      </c>
      <c r="M19" s="3">
        <v>3343.23</v>
      </c>
      <c r="N19">
        <v>0</v>
      </c>
      <c r="O19">
        <v>0</v>
      </c>
      <c r="P19">
        <v>45.13</v>
      </c>
      <c r="Q19">
        <v>0</v>
      </c>
      <c r="R19">
        <v>89.36</v>
      </c>
      <c r="S19">
        <v>0</v>
      </c>
      <c r="T19">
        <v>134.49</v>
      </c>
      <c r="U19" s="3">
        <v>3208.74</v>
      </c>
      <c r="V19">
        <v>320.87</v>
      </c>
      <c r="W19">
        <v>0</v>
      </c>
      <c r="X19" s="3">
        <v>2887.87</v>
      </c>
      <c r="Y19">
        <v>11.55</v>
      </c>
      <c r="Z19">
        <v>0</v>
      </c>
      <c r="AA19" s="3">
        <v>3309.65</v>
      </c>
    </row>
    <row r="20" spans="1:27" x14ac:dyDescent="0.25">
      <c r="A20" t="s">
        <v>312</v>
      </c>
      <c r="B20" t="s">
        <v>313</v>
      </c>
      <c r="C20" t="s">
        <v>311</v>
      </c>
      <c r="D20">
        <v>511.28</v>
      </c>
      <c r="E20">
        <v>66.099999999999994</v>
      </c>
      <c r="F20">
        <v>0</v>
      </c>
      <c r="G20">
        <v>0</v>
      </c>
      <c r="H20" s="3">
        <v>1166.6600000000001</v>
      </c>
      <c r="I20" s="3">
        <v>1334.95</v>
      </c>
      <c r="J20">
        <v>0</v>
      </c>
      <c r="K20" s="3">
        <v>2501.61</v>
      </c>
      <c r="L20">
        <v>0</v>
      </c>
      <c r="M20" s="3">
        <v>2501.61</v>
      </c>
      <c r="N20">
        <v>0</v>
      </c>
      <c r="O20">
        <v>0</v>
      </c>
      <c r="P20">
        <v>45.13</v>
      </c>
      <c r="Q20">
        <v>0</v>
      </c>
      <c r="R20">
        <v>498.65</v>
      </c>
      <c r="S20">
        <v>0</v>
      </c>
      <c r="T20">
        <v>543.78</v>
      </c>
      <c r="U20" s="3">
        <v>1957.83</v>
      </c>
      <c r="V20">
        <v>0</v>
      </c>
      <c r="W20">
        <v>195.78</v>
      </c>
      <c r="X20" s="3">
        <v>1957.83</v>
      </c>
      <c r="Y20">
        <v>11.55</v>
      </c>
      <c r="Z20">
        <v>0</v>
      </c>
      <c r="AA20" s="3">
        <v>2663.81</v>
      </c>
    </row>
    <row r="21" spans="1:27" x14ac:dyDescent="0.25">
      <c r="A21" t="s">
        <v>119</v>
      </c>
      <c r="B21" t="s">
        <v>145</v>
      </c>
      <c r="D21" s="3">
        <v>1022.56</v>
      </c>
      <c r="E21">
        <v>132.19999999999999</v>
      </c>
      <c r="F21">
        <v>0</v>
      </c>
      <c r="G21">
        <v>0</v>
      </c>
      <c r="H21" s="3">
        <v>2333.3200000000002</v>
      </c>
      <c r="I21" s="3">
        <v>3511.52</v>
      </c>
      <c r="J21">
        <v>0</v>
      </c>
      <c r="K21" s="3">
        <v>5844.84</v>
      </c>
      <c r="L21">
        <v>0</v>
      </c>
      <c r="M21" s="3">
        <v>5844.84</v>
      </c>
      <c r="N21">
        <v>0</v>
      </c>
      <c r="O21">
        <v>0</v>
      </c>
      <c r="P21">
        <v>90.26</v>
      </c>
      <c r="Q21">
        <v>0</v>
      </c>
      <c r="R21">
        <v>588.01</v>
      </c>
      <c r="S21">
        <v>0</v>
      </c>
      <c r="T21">
        <v>678.27</v>
      </c>
      <c r="U21" s="3">
        <v>5166.57</v>
      </c>
      <c r="V21">
        <v>320.87</v>
      </c>
      <c r="W21">
        <v>195.78</v>
      </c>
      <c r="X21" s="3">
        <v>4845.7</v>
      </c>
      <c r="Y21">
        <v>23.1</v>
      </c>
      <c r="Z21">
        <v>0</v>
      </c>
      <c r="AA21" s="3">
        <v>5973.46</v>
      </c>
    </row>
    <row r="23" spans="1:27" x14ac:dyDescent="0.25">
      <c r="A23" t="s">
        <v>146</v>
      </c>
      <c r="B23" t="s">
        <v>147</v>
      </c>
    </row>
    <row r="24" spans="1:27" x14ac:dyDescent="0.25">
      <c r="A24" t="s">
        <v>314</v>
      </c>
      <c r="B24" t="s">
        <v>315</v>
      </c>
      <c r="C24" t="s">
        <v>118</v>
      </c>
      <c r="D24">
        <v>511.28</v>
      </c>
      <c r="E24">
        <v>66.099999999999994</v>
      </c>
      <c r="F24">
        <v>0</v>
      </c>
      <c r="G24">
        <v>0</v>
      </c>
      <c r="H24" s="3">
        <v>1166.67</v>
      </c>
      <c r="I24">
        <v>791.41</v>
      </c>
      <c r="J24">
        <v>0</v>
      </c>
      <c r="K24" s="3">
        <v>1958.08</v>
      </c>
      <c r="L24">
        <v>0</v>
      </c>
      <c r="M24" s="3">
        <v>1958.08</v>
      </c>
      <c r="N24">
        <v>0</v>
      </c>
      <c r="O24">
        <v>0</v>
      </c>
      <c r="P24">
        <v>45.13</v>
      </c>
      <c r="Q24">
        <v>0</v>
      </c>
      <c r="R24">
        <v>0</v>
      </c>
      <c r="S24">
        <v>0</v>
      </c>
      <c r="T24">
        <v>45.13</v>
      </c>
      <c r="U24" s="3">
        <v>1912.95</v>
      </c>
      <c r="V24">
        <v>0</v>
      </c>
      <c r="W24">
        <v>191.3</v>
      </c>
      <c r="X24" s="3">
        <v>1912.95</v>
      </c>
      <c r="Y24">
        <v>11.55</v>
      </c>
      <c r="Z24">
        <v>0</v>
      </c>
      <c r="AA24" s="3">
        <v>2115.8000000000002</v>
      </c>
    </row>
    <row r="25" spans="1:27" x14ac:dyDescent="0.25">
      <c r="A25" t="s">
        <v>119</v>
      </c>
      <c r="B25" t="s">
        <v>183</v>
      </c>
      <c r="D25">
        <v>511.28</v>
      </c>
      <c r="E25">
        <v>66.099999999999994</v>
      </c>
      <c r="F25">
        <v>0</v>
      </c>
      <c r="G25">
        <v>0</v>
      </c>
      <c r="H25" s="3">
        <v>1166.67</v>
      </c>
      <c r="I25">
        <v>791.41</v>
      </c>
      <c r="J25">
        <v>0</v>
      </c>
      <c r="K25" s="3">
        <v>1958.08</v>
      </c>
      <c r="L25">
        <v>0</v>
      </c>
      <c r="M25" s="3">
        <v>1958.08</v>
      </c>
      <c r="N25">
        <v>0</v>
      </c>
      <c r="O25">
        <v>0</v>
      </c>
      <c r="P25">
        <v>45.13</v>
      </c>
      <c r="Q25">
        <v>0</v>
      </c>
      <c r="R25">
        <v>0</v>
      </c>
      <c r="S25">
        <v>0</v>
      </c>
      <c r="T25">
        <v>45.13</v>
      </c>
      <c r="U25" s="3">
        <v>1912.95</v>
      </c>
      <c r="V25">
        <v>0</v>
      </c>
      <c r="W25">
        <v>191.3</v>
      </c>
      <c r="X25" s="3">
        <v>1912.95</v>
      </c>
      <c r="Y25">
        <v>11.55</v>
      </c>
      <c r="Z25">
        <v>0</v>
      </c>
      <c r="AA25" s="3">
        <v>2115.8000000000002</v>
      </c>
    </row>
    <row r="27" spans="1:27" x14ac:dyDescent="0.25">
      <c r="A27" t="s">
        <v>316</v>
      </c>
      <c r="B27" t="s">
        <v>317</v>
      </c>
    </row>
    <row r="28" spans="1:27" x14ac:dyDescent="0.25">
      <c r="A28" t="s">
        <v>318</v>
      </c>
      <c r="B28" t="s">
        <v>319</v>
      </c>
      <c r="C28" t="s">
        <v>201</v>
      </c>
      <c r="D28">
        <v>511.28</v>
      </c>
      <c r="E28">
        <v>66.099999999999994</v>
      </c>
      <c r="F28">
        <v>0</v>
      </c>
      <c r="G28">
        <v>0</v>
      </c>
      <c r="H28">
        <v>511.28</v>
      </c>
      <c r="I28">
        <v>0</v>
      </c>
      <c r="J28">
        <v>0</v>
      </c>
      <c r="K28">
        <v>511.28</v>
      </c>
      <c r="L28">
        <v>93.68</v>
      </c>
      <c r="M28">
        <v>604.96</v>
      </c>
      <c r="N28">
        <v>0</v>
      </c>
      <c r="O28">
        <v>0</v>
      </c>
      <c r="P28">
        <v>0</v>
      </c>
      <c r="Q28">
        <v>0</v>
      </c>
      <c r="R28">
        <v>134.6</v>
      </c>
      <c r="S28">
        <v>0</v>
      </c>
      <c r="T28">
        <v>134.6</v>
      </c>
      <c r="U28">
        <v>470.36</v>
      </c>
      <c r="V28">
        <v>0</v>
      </c>
      <c r="W28">
        <v>47.04</v>
      </c>
      <c r="X28">
        <v>470.36</v>
      </c>
      <c r="Y28">
        <v>11.55</v>
      </c>
      <c r="Z28">
        <v>0</v>
      </c>
      <c r="AA28">
        <v>663.55</v>
      </c>
    </row>
    <row r="29" spans="1:27" x14ac:dyDescent="0.25">
      <c r="A29" t="s">
        <v>119</v>
      </c>
      <c r="B29" t="s">
        <v>320</v>
      </c>
      <c r="D29">
        <v>511.28</v>
      </c>
      <c r="E29">
        <v>66.099999999999994</v>
      </c>
      <c r="F29">
        <v>0</v>
      </c>
      <c r="G29">
        <v>0</v>
      </c>
      <c r="H29">
        <v>511.28</v>
      </c>
      <c r="I29">
        <v>0</v>
      </c>
      <c r="J29">
        <v>0</v>
      </c>
      <c r="K29">
        <v>511.28</v>
      </c>
      <c r="L29">
        <v>93.68</v>
      </c>
      <c r="M29">
        <v>604.96</v>
      </c>
      <c r="N29">
        <v>0</v>
      </c>
      <c r="O29">
        <v>0</v>
      </c>
      <c r="P29">
        <v>0</v>
      </c>
      <c r="Q29">
        <v>0</v>
      </c>
      <c r="R29">
        <v>134.6</v>
      </c>
      <c r="S29">
        <v>0</v>
      </c>
      <c r="T29">
        <v>134.6</v>
      </c>
      <c r="U29">
        <v>470.36</v>
      </c>
      <c r="V29">
        <v>0</v>
      </c>
      <c r="W29">
        <v>47.04</v>
      </c>
      <c r="X29">
        <v>470.36</v>
      </c>
      <c r="Y29">
        <v>11.55</v>
      </c>
      <c r="Z29">
        <v>0</v>
      </c>
      <c r="AA29">
        <v>663.55</v>
      </c>
    </row>
    <row r="31" spans="1:27" x14ac:dyDescent="0.25">
      <c r="A31" t="s">
        <v>197</v>
      </c>
      <c r="B31" t="s">
        <v>198</v>
      </c>
    </row>
    <row r="32" spans="1:27" x14ac:dyDescent="0.25">
      <c r="A32" t="s">
        <v>321</v>
      </c>
      <c r="B32" t="s">
        <v>322</v>
      </c>
      <c r="C32" t="s">
        <v>201</v>
      </c>
      <c r="D32">
        <v>511.28</v>
      </c>
      <c r="E32">
        <v>66.099999999999994</v>
      </c>
      <c r="F32">
        <v>0</v>
      </c>
      <c r="G32">
        <v>0</v>
      </c>
      <c r="H32">
        <v>511.28</v>
      </c>
      <c r="I32">
        <v>0</v>
      </c>
      <c r="J32">
        <v>0</v>
      </c>
      <c r="K32">
        <v>511.28</v>
      </c>
      <c r="L32">
        <v>93.68</v>
      </c>
      <c r="M32">
        <v>604.96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604.96</v>
      </c>
      <c r="V32">
        <v>0</v>
      </c>
      <c r="W32">
        <v>60.5</v>
      </c>
      <c r="X32">
        <v>604.96</v>
      </c>
      <c r="Y32">
        <v>11.55</v>
      </c>
      <c r="Z32">
        <v>0</v>
      </c>
      <c r="AA32">
        <v>677.01</v>
      </c>
    </row>
    <row r="33" spans="1:27" x14ac:dyDescent="0.25">
      <c r="A33" t="s">
        <v>323</v>
      </c>
      <c r="B33" t="s">
        <v>324</v>
      </c>
      <c r="C33" t="s">
        <v>201</v>
      </c>
      <c r="D33">
        <v>511.28</v>
      </c>
      <c r="E33">
        <v>66.099999999999994</v>
      </c>
      <c r="F33">
        <v>0</v>
      </c>
      <c r="G33">
        <v>0</v>
      </c>
      <c r="H33" s="3">
        <v>1633.33</v>
      </c>
      <c r="I33" s="3">
        <v>1183.54</v>
      </c>
      <c r="J33">
        <v>0</v>
      </c>
      <c r="K33" s="3">
        <v>2816.87</v>
      </c>
      <c r="L33">
        <v>0</v>
      </c>
      <c r="M33" s="3">
        <v>2816.87</v>
      </c>
      <c r="N33">
        <v>0</v>
      </c>
      <c r="O33">
        <v>0</v>
      </c>
      <c r="P33">
        <v>45.13</v>
      </c>
      <c r="Q33">
        <v>0</v>
      </c>
      <c r="R33">
        <v>786.47</v>
      </c>
      <c r="S33">
        <v>0</v>
      </c>
      <c r="T33">
        <v>831.6</v>
      </c>
      <c r="U33" s="3">
        <v>1985.27</v>
      </c>
      <c r="V33">
        <v>0</v>
      </c>
      <c r="W33">
        <v>198.53</v>
      </c>
      <c r="X33" s="3">
        <v>1985.27</v>
      </c>
      <c r="Y33">
        <v>11.55</v>
      </c>
      <c r="Z33">
        <v>0</v>
      </c>
      <c r="AA33" s="3">
        <v>2981.82</v>
      </c>
    </row>
    <row r="34" spans="1:27" x14ac:dyDescent="0.25">
      <c r="A34">
        <v>5</v>
      </c>
      <c r="B34" t="s">
        <v>327</v>
      </c>
      <c r="C34" t="s">
        <v>201</v>
      </c>
      <c r="D34">
        <v>511.28</v>
      </c>
      <c r="E34">
        <v>66.099999999999994</v>
      </c>
      <c r="F34">
        <v>0</v>
      </c>
      <c r="G34">
        <v>0</v>
      </c>
      <c r="H34">
        <v>511.28</v>
      </c>
      <c r="I34" s="3">
        <v>7587.12</v>
      </c>
      <c r="J34">
        <v>0</v>
      </c>
      <c r="K34" s="3">
        <v>8098.4</v>
      </c>
      <c r="L34">
        <v>0</v>
      </c>
      <c r="M34" s="3">
        <v>8098.4</v>
      </c>
      <c r="N34">
        <v>0</v>
      </c>
      <c r="O34">
        <v>0</v>
      </c>
      <c r="P34">
        <v>45.13</v>
      </c>
      <c r="Q34">
        <v>0</v>
      </c>
      <c r="R34">
        <v>0</v>
      </c>
      <c r="S34">
        <v>0</v>
      </c>
      <c r="T34">
        <v>45.13</v>
      </c>
      <c r="U34" s="3">
        <v>8053.27</v>
      </c>
      <c r="V34">
        <v>805.33</v>
      </c>
      <c r="W34">
        <v>0</v>
      </c>
      <c r="X34" s="3">
        <v>7247.94</v>
      </c>
      <c r="Y34">
        <v>11.55</v>
      </c>
      <c r="Z34">
        <v>0</v>
      </c>
      <c r="AA34" s="3">
        <v>8064.82</v>
      </c>
    </row>
    <row r="35" spans="1:27" x14ac:dyDescent="0.25">
      <c r="A35">
        <v>21</v>
      </c>
      <c r="B35" t="s">
        <v>328</v>
      </c>
      <c r="C35" t="s">
        <v>201</v>
      </c>
      <c r="D35">
        <v>511.28</v>
      </c>
      <c r="E35">
        <v>66.099999999999994</v>
      </c>
      <c r="F35">
        <v>0</v>
      </c>
      <c r="G35">
        <v>0</v>
      </c>
      <c r="H35" s="3">
        <v>1633.33</v>
      </c>
      <c r="I35" s="3">
        <v>44423.77</v>
      </c>
      <c r="J35">
        <v>0</v>
      </c>
      <c r="K35" s="3">
        <v>46057.1</v>
      </c>
      <c r="L35">
        <v>0</v>
      </c>
      <c r="M35" s="3">
        <v>46057.1</v>
      </c>
      <c r="N35">
        <v>0</v>
      </c>
      <c r="O35">
        <v>0</v>
      </c>
      <c r="P35">
        <v>569.29999999999995</v>
      </c>
      <c r="Q35">
        <v>0</v>
      </c>
      <c r="R35">
        <v>144.03</v>
      </c>
      <c r="S35">
        <v>0</v>
      </c>
      <c r="T35">
        <v>713.33</v>
      </c>
      <c r="U35" s="3">
        <v>45343.77</v>
      </c>
      <c r="V35" s="3">
        <v>4534.38</v>
      </c>
      <c r="W35">
        <v>0</v>
      </c>
      <c r="X35" s="3">
        <v>40809.39</v>
      </c>
      <c r="Y35">
        <v>11.55</v>
      </c>
      <c r="Z35">
        <v>0</v>
      </c>
      <c r="AA35" s="3">
        <v>45499.35</v>
      </c>
    </row>
    <row r="36" spans="1:27" x14ac:dyDescent="0.25">
      <c r="A36" t="s">
        <v>329</v>
      </c>
      <c r="B36" t="s">
        <v>330</v>
      </c>
      <c r="C36" t="s">
        <v>201</v>
      </c>
      <c r="D36">
        <v>511.28</v>
      </c>
      <c r="E36">
        <v>66.099999999999994</v>
      </c>
      <c r="F36">
        <v>0</v>
      </c>
      <c r="G36">
        <v>0</v>
      </c>
      <c r="H36">
        <v>511.28</v>
      </c>
      <c r="I36" s="3">
        <v>11614.27</v>
      </c>
      <c r="J36">
        <v>0</v>
      </c>
      <c r="K36" s="3">
        <v>12125.55</v>
      </c>
      <c r="L36">
        <v>0</v>
      </c>
      <c r="M36" s="3">
        <v>12125.55</v>
      </c>
      <c r="N36">
        <v>0</v>
      </c>
      <c r="O36">
        <v>0</v>
      </c>
      <c r="P36">
        <v>0</v>
      </c>
      <c r="Q36">
        <v>284.92</v>
      </c>
      <c r="R36">
        <v>729.72</v>
      </c>
      <c r="S36">
        <v>0</v>
      </c>
      <c r="T36" s="3">
        <v>1014.64</v>
      </c>
      <c r="U36" s="3">
        <v>11110.91</v>
      </c>
      <c r="V36" s="3">
        <v>1111.0899999999999</v>
      </c>
      <c r="W36">
        <v>0</v>
      </c>
      <c r="X36" s="3">
        <v>9999.82</v>
      </c>
      <c r="Y36">
        <v>11.55</v>
      </c>
      <c r="Z36">
        <v>0</v>
      </c>
      <c r="AA36" s="3">
        <v>12137.1</v>
      </c>
    </row>
    <row r="37" spans="1:27" x14ac:dyDescent="0.25">
      <c r="A37" t="s">
        <v>365</v>
      </c>
      <c r="B37" t="s">
        <v>366</v>
      </c>
      <c r="C37" t="s">
        <v>367</v>
      </c>
      <c r="D37">
        <v>511.28</v>
      </c>
      <c r="E37">
        <v>66.099999999999994</v>
      </c>
      <c r="F37">
        <v>0</v>
      </c>
      <c r="G37">
        <v>0</v>
      </c>
      <c r="H37">
        <v>700</v>
      </c>
      <c r="I37">
        <v>0</v>
      </c>
      <c r="J37">
        <v>0</v>
      </c>
      <c r="K37">
        <v>700</v>
      </c>
      <c r="L37">
        <v>93.63</v>
      </c>
      <c r="M37">
        <v>793.63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793.63</v>
      </c>
      <c r="V37">
        <v>0</v>
      </c>
      <c r="W37">
        <v>79.36</v>
      </c>
      <c r="X37">
        <v>793.63</v>
      </c>
      <c r="Y37">
        <v>11.55</v>
      </c>
      <c r="Z37">
        <v>0</v>
      </c>
      <c r="AA37">
        <v>884.54</v>
      </c>
    </row>
    <row r="38" spans="1:27" x14ac:dyDescent="0.25">
      <c r="A38" t="s">
        <v>331</v>
      </c>
      <c r="B38" t="s">
        <v>332</v>
      </c>
      <c r="C38" t="s">
        <v>212</v>
      </c>
      <c r="D38">
        <v>511.28</v>
      </c>
      <c r="E38">
        <v>66.099999999999994</v>
      </c>
      <c r="F38">
        <v>0</v>
      </c>
      <c r="G38">
        <v>0</v>
      </c>
      <c r="H38" s="3">
        <v>2333.31</v>
      </c>
      <c r="I38" s="3">
        <v>4462.17</v>
      </c>
      <c r="J38">
        <v>0</v>
      </c>
      <c r="K38" s="3">
        <v>6795.48</v>
      </c>
      <c r="L38">
        <v>0</v>
      </c>
      <c r="M38" s="3">
        <v>6795.48</v>
      </c>
      <c r="N38">
        <v>0</v>
      </c>
      <c r="O38">
        <v>0</v>
      </c>
      <c r="P38">
        <v>45.13</v>
      </c>
      <c r="Q38">
        <v>0</v>
      </c>
      <c r="R38">
        <v>0</v>
      </c>
      <c r="S38">
        <v>0</v>
      </c>
      <c r="T38">
        <v>45.13</v>
      </c>
      <c r="U38" s="3">
        <v>6750.35</v>
      </c>
      <c r="V38">
        <v>675.04</v>
      </c>
      <c r="W38">
        <v>0</v>
      </c>
      <c r="X38" s="3">
        <v>6075.31</v>
      </c>
      <c r="Y38">
        <v>11.55</v>
      </c>
      <c r="Z38">
        <v>0</v>
      </c>
      <c r="AA38" s="3">
        <v>6761.9</v>
      </c>
    </row>
    <row r="39" spans="1:27" x14ac:dyDescent="0.25">
      <c r="A39" t="s">
        <v>333</v>
      </c>
      <c r="B39" t="s">
        <v>334</v>
      </c>
      <c r="C39" t="s">
        <v>201</v>
      </c>
      <c r="D39">
        <v>511.28</v>
      </c>
      <c r="E39">
        <v>66.099999999999994</v>
      </c>
      <c r="F39">
        <v>0</v>
      </c>
      <c r="G39">
        <v>0</v>
      </c>
      <c r="H39">
        <v>511.28</v>
      </c>
      <c r="I39" s="3">
        <v>3835.11</v>
      </c>
      <c r="J39">
        <v>0</v>
      </c>
      <c r="K39" s="3">
        <v>4346.3900000000003</v>
      </c>
      <c r="L39">
        <v>0</v>
      </c>
      <c r="M39" s="3">
        <v>4346.3900000000003</v>
      </c>
      <c r="N39">
        <v>0</v>
      </c>
      <c r="O39">
        <v>0</v>
      </c>
      <c r="P39">
        <v>45.13</v>
      </c>
      <c r="Q39">
        <v>0</v>
      </c>
      <c r="R39">
        <v>0</v>
      </c>
      <c r="S39">
        <v>0</v>
      </c>
      <c r="T39">
        <v>45.13</v>
      </c>
      <c r="U39" s="3">
        <v>4301.26</v>
      </c>
      <c r="V39">
        <v>430.13</v>
      </c>
      <c r="W39">
        <v>0</v>
      </c>
      <c r="X39" s="3">
        <v>3871.13</v>
      </c>
      <c r="Y39">
        <v>11.55</v>
      </c>
      <c r="Z39">
        <v>0</v>
      </c>
      <c r="AA39" s="3">
        <v>4312.8100000000004</v>
      </c>
    </row>
    <row r="40" spans="1:27" x14ac:dyDescent="0.25">
      <c r="A40" t="s">
        <v>335</v>
      </c>
      <c r="B40" t="s">
        <v>336</v>
      </c>
      <c r="C40" t="s">
        <v>201</v>
      </c>
      <c r="D40">
        <v>511.28</v>
      </c>
      <c r="E40">
        <v>66.099999999999994</v>
      </c>
      <c r="F40">
        <v>0</v>
      </c>
      <c r="G40">
        <v>0</v>
      </c>
      <c r="H40">
        <v>511.28</v>
      </c>
      <c r="I40">
        <v>0</v>
      </c>
      <c r="J40">
        <v>0</v>
      </c>
      <c r="K40">
        <v>511.28</v>
      </c>
      <c r="L40">
        <v>93.68</v>
      </c>
      <c r="M40">
        <v>604.96</v>
      </c>
      <c r="N40">
        <v>0</v>
      </c>
      <c r="O40">
        <v>0</v>
      </c>
      <c r="P40">
        <v>0</v>
      </c>
      <c r="Q40">
        <v>0</v>
      </c>
      <c r="R40">
        <v>134.6</v>
      </c>
      <c r="S40">
        <v>0</v>
      </c>
      <c r="T40">
        <v>134.6</v>
      </c>
      <c r="U40">
        <v>470.36</v>
      </c>
      <c r="V40">
        <v>0</v>
      </c>
      <c r="W40">
        <v>47.04</v>
      </c>
      <c r="X40">
        <v>470.36</v>
      </c>
      <c r="Y40">
        <v>11.55</v>
      </c>
      <c r="Z40">
        <v>0</v>
      </c>
      <c r="AA40">
        <v>663.55</v>
      </c>
    </row>
    <row r="41" spans="1:27" x14ac:dyDescent="0.25">
      <c r="A41" t="s">
        <v>337</v>
      </c>
      <c r="B41" t="s">
        <v>338</v>
      </c>
      <c r="C41" t="s">
        <v>201</v>
      </c>
      <c r="D41">
        <v>511.28</v>
      </c>
      <c r="E41">
        <v>66.099999999999994</v>
      </c>
      <c r="F41">
        <v>0</v>
      </c>
      <c r="G41">
        <v>0</v>
      </c>
      <c r="H41">
        <v>700</v>
      </c>
      <c r="I41">
        <v>0</v>
      </c>
      <c r="J41">
        <v>0</v>
      </c>
      <c r="K41">
        <v>700</v>
      </c>
      <c r="L41">
        <v>93.63</v>
      </c>
      <c r="M41">
        <v>793.63</v>
      </c>
      <c r="N41">
        <v>0</v>
      </c>
      <c r="O41">
        <v>0</v>
      </c>
      <c r="P41">
        <v>0</v>
      </c>
      <c r="Q41">
        <v>0</v>
      </c>
      <c r="R41">
        <v>240.83</v>
      </c>
      <c r="S41">
        <v>0</v>
      </c>
      <c r="T41">
        <v>240.83</v>
      </c>
      <c r="U41">
        <v>552.79999999999995</v>
      </c>
      <c r="V41">
        <v>0</v>
      </c>
      <c r="W41">
        <v>55.28</v>
      </c>
      <c r="X41">
        <v>552.79999999999995</v>
      </c>
      <c r="Y41">
        <v>11.55</v>
      </c>
      <c r="Z41">
        <v>0</v>
      </c>
      <c r="AA41">
        <v>860.46</v>
      </c>
    </row>
    <row r="42" spans="1:27" x14ac:dyDescent="0.25">
      <c r="A42" t="s">
        <v>339</v>
      </c>
      <c r="B42" t="s">
        <v>340</v>
      </c>
      <c r="C42" t="s">
        <v>201</v>
      </c>
      <c r="D42">
        <v>511.28</v>
      </c>
      <c r="E42">
        <v>66.099999999999994</v>
      </c>
      <c r="F42">
        <v>0</v>
      </c>
      <c r="G42">
        <v>0</v>
      </c>
      <c r="H42">
        <v>511.28</v>
      </c>
      <c r="I42" s="3">
        <v>63457.64</v>
      </c>
      <c r="J42">
        <v>0</v>
      </c>
      <c r="K42" s="3">
        <v>63968.92</v>
      </c>
      <c r="L42">
        <v>0</v>
      </c>
      <c r="M42" s="3">
        <v>63968.92</v>
      </c>
      <c r="N42">
        <v>0</v>
      </c>
      <c r="O42">
        <v>0</v>
      </c>
      <c r="P42">
        <v>45.13</v>
      </c>
      <c r="Q42">
        <v>0</v>
      </c>
      <c r="R42">
        <v>0</v>
      </c>
      <c r="S42">
        <v>0</v>
      </c>
      <c r="T42">
        <v>45.13</v>
      </c>
      <c r="U42" s="3">
        <v>63923.79</v>
      </c>
      <c r="V42" s="3">
        <v>6392.38</v>
      </c>
      <c r="W42">
        <v>0</v>
      </c>
      <c r="X42" s="3">
        <v>57531.41</v>
      </c>
      <c r="Y42">
        <v>11.55</v>
      </c>
      <c r="Z42">
        <v>0</v>
      </c>
      <c r="AA42" s="3">
        <v>63935.34</v>
      </c>
    </row>
    <row r="43" spans="1:27" x14ac:dyDescent="0.25">
      <c r="A43" t="s">
        <v>341</v>
      </c>
      <c r="B43" t="s">
        <v>342</v>
      </c>
      <c r="C43" t="s">
        <v>201</v>
      </c>
      <c r="D43">
        <v>511.28</v>
      </c>
      <c r="E43">
        <v>66.099999999999994</v>
      </c>
      <c r="F43">
        <v>0</v>
      </c>
      <c r="G43">
        <v>0</v>
      </c>
      <c r="H43">
        <v>511.28</v>
      </c>
      <c r="I43" s="3">
        <v>1154.74</v>
      </c>
      <c r="J43">
        <v>0</v>
      </c>
      <c r="K43" s="3">
        <v>1666.02</v>
      </c>
      <c r="L43">
        <v>50.11</v>
      </c>
      <c r="M43" s="3">
        <v>1716.13</v>
      </c>
      <c r="N43">
        <v>0</v>
      </c>
      <c r="O43">
        <v>0</v>
      </c>
      <c r="P43">
        <v>0</v>
      </c>
      <c r="Q43">
        <v>0</v>
      </c>
      <c r="R43">
        <v>115.26</v>
      </c>
      <c r="S43">
        <v>0</v>
      </c>
      <c r="T43">
        <v>115.26</v>
      </c>
      <c r="U43" s="3">
        <v>1600.87</v>
      </c>
      <c r="V43">
        <v>0</v>
      </c>
      <c r="W43">
        <v>160.09</v>
      </c>
      <c r="X43" s="3">
        <v>1600.87</v>
      </c>
      <c r="Y43">
        <v>11.55</v>
      </c>
      <c r="Z43">
        <v>0</v>
      </c>
      <c r="AA43" s="3">
        <v>1887.77</v>
      </c>
    </row>
    <row r="44" spans="1:27" x14ac:dyDescent="0.25">
      <c r="A44" t="s">
        <v>343</v>
      </c>
      <c r="B44" t="s">
        <v>344</v>
      </c>
      <c r="C44" t="s">
        <v>201</v>
      </c>
      <c r="D44">
        <v>511.28</v>
      </c>
      <c r="E44">
        <v>66.099999999999994</v>
      </c>
      <c r="F44">
        <v>0</v>
      </c>
      <c r="G44">
        <v>0</v>
      </c>
      <c r="H44">
        <v>511.28</v>
      </c>
      <c r="I44" s="3">
        <v>13522.27</v>
      </c>
      <c r="J44">
        <v>0</v>
      </c>
      <c r="K44" s="3">
        <v>14033.55</v>
      </c>
      <c r="L44">
        <v>0</v>
      </c>
      <c r="M44" s="3">
        <v>14033.55</v>
      </c>
      <c r="N44">
        <v>0</v>
      </c>
      <c r="O44">
        <v>0</v>
      </c>
      <c r="P44">
        <v>45.13</v>
      </c>
      <c r="Q44">
        <v>0</v>
      </c>
      <c r="R44">
        <v>0</v>
      </c>
      <c r="S44">
        <v>0</v>
      </c>
      <c r="T44">
        <v>45.13</v>
      </c>
      <c r="U44" s="3">
        <v>13988.42</v>
      </c>
      <c r="V44" s="3">
        <v>1398.84</v>
      </c>
      <c r="W44">
        <v>0</v>
      </c>
      <c r="X44" s="3">
        <v>12589.58</v>
      </c>
      <c r="Y44">
        <v>11.55</v>
      </c>
      <c r="Z44">
        <v>0</v>
      </c>
      <c r="AA44" s="3">
        <v>13999.97</v>
      </c>
    </row>
    <row r="45" spans="1:27" x14ac:dyDescent="0.25">
      <c r="A45" t="s">
        <v>345</v>
      </c>
      <c r="B45" t="s">
        <v>346</v>
      </c>
      <c r="C45" t="s">
        <v>201</v>
      </c>
      <c r="D45">
        <v>511.28</v>
      </c>
      <c r="E45">
        <v>66.099999999999994</v>
      </c>
      <c r="F45">
        <v>0</v>
      </c>
      <c r="G45">
        <v>0</v>
      </c>
      <c r="H45">
        <v>511.28</v>
      </c>
      <c r="I45" s="3">
        <v>10977.34</v>
      </c>
      <c r="J45">
        <v>0</v>
      </c>
      <c r="K45" s="3">
        <v>11488.62</v>
      </c>
      <c r="L45">
        <v>0</v>
      </c>
      <c r="M45" s="3">
        <v>11488.62</v>
      </c>
      <c r="N45">
        <v>0</v>
      </c>
      <c r="O45">
        <v>0</v>
      </c>
      <c r="P45">
        <v>45.13</v>
      </c>
      <c r="Q45">
        <v>0</v>
      </c>
      <c r="R45">
        <v>0</v>
      </c>
      <c r="S45">
        <v>0</v>
      </c>
      <c r="T45">
        <v>45.13</v>
      </c>
      <c r="U45" s="3">
        <v>11443.49</v>
      </c>
      <c r="V45" s="3">
        <v>1144.3499999999999</v>
      </c>
      <c r="W45">
        <v>0</v>
      </c>
      <c r="X45" s="3">
        <v>10299.14</v>
      </c>
      <c r="Y45">
        <v>11.55</v>
      </c>
      <c r="Z45">
        <v>0</v>
      </c>
      <c r="AA45" s="3">
        <v>11455.04</v>
      </c>
    </row>
    <row r="46" spans="1:27" x14ac:dyDescent="0.25">
      <c r="A46" t="s">
        <v>376</v>
      </c>
      <c r="B46" t="s">
        <v>377</v>
      </c>
      <c r="C46" t="s">
        <v>201</v>
      </c>
      <c r="D46">
        <v>70.099999999999994</v>
      </c>
      <c r="E46">
        <v>92.37</v>
      </c>
      <c r="F46">
        <v>0</v>
      </c>
      <c r="G46">
        <v>0</v>
      </c>
      <c r="H46">
        <v>511.28</v>
      </c>
      <c r="I46">
        <v>0</v>
      </c>
      <c r="J46">
        <v>0</v>
      </c>
      <c r="K46">
        <v>511.28</v>
      </c>
      <c r="L46">
        <v>93.68</v>
      </c>
      <c r="M46">
        <v>604.96</v>
      </c>
      <c r="N46">
        <v>6</v>
      </c>
      <c r="O46">
        <v>438.24</v>
      </c>
      <c r="P46">
        <v>0</v>
      </c>
      <c r="Q46">
        <v>0</v>
      </c>
      <c r="R46">
        <v>0</v>
      </c>
      <c r="S46">
        <v>0</v>
      </c>
      <c r="T46">
        <v>438.24</v>
      </c>
      <c r="U46">
        <v>166.72</v>
      </c>
      <c r="V46">
        <v>0</v>
      </c>
      <c r="W46">
        <v>16.670000000000002</v>
      </c>
      <c r="X46">
        <v>166.72</v>
      </c>
      <c r="Y46">
        <v>3.25</v>
      </c>
      <c r="Z46">
        <v>0</v>
      </c>
      <c r="AA46">
        <v>186.64</v>
      </c>
    </row>
    <row r="47" spans="1:27" x14ac:dyDescent="0.25">
      <c r="A47" t="s">
        <v>347</v>
      </c>
      <c r="B47" t="s">
        <v>348</v>
      </c>
      <c r="C47" t="s">
        <v>201</v>
      </c>
      <c r="D47">
        <v>511.28</v>
      </c>
      <c r="E47">
        <v>66.099999999999994</v>
      </c>
      <c r="F47">
        <v>0</v>
      </c>
      <c r="G47">
        <v>0</v>
      </c>
      <c r="H47">
        <v>511.28</v>
      </c>
      <c r="I47" s="3">
        <v>9422.52</v>
      </c>
      <c r="J47">
        <v>0</v>
      </c>
      <c r="K47" s="3">
        <v>9933.7999999999993</v>
      </c>
      <c r="L47">
        <v>0</v>
      </c>
      <c r="M47" s="3">
        <v>9933.7999999999993</v>
      </c>
      <c r="N47">
        <v>0</v>
      </c>
      <c r="O47">
        <v>0</v>
      </c>
      <c r="P47">
        <v>45.13</v>
      </c>
      <c r="Q47">
        <v>0</v>
      </c>
      <c r="R47">
        <v>0</v>
      </c>
      <c r="S47">
        <v>0</v>
      </c>
      <c r="T47">
        <v>45.13</v>
      </c>
      <c r="U47" s="3">
        <v>9888.67</v>
      </c>
      <c r="V47">
        <v>988.87</v>
      </c>
      <c r="W47">
        <v>0</v>
      </c>
      <c r="X47" s="3">
        <v>8899.7999999999993</v>
      </c>
      <c r="Y47">
        <v>11.55</v>
      </c>
      <c r="Z47">
        <v>0</v>
      </c>
      <c r="AA47" s="3">
        <v>9900.2199999999993</v>
      </c>
    </row>
    <row r="48" spans="1:27" x14ac:dyDescent="0.25">
      <c r="A48" t="s">
        <v>349</v>
      </c>
      <c r="B48" t="s">
        <v>350</v>
      </c>
      <c r="C48" t="s">
        <v>201</v>
      </c>
      <c r="D48">
        <v>511.28</v>
      </c>
      <c r="E48">
        <v>66.099999999999994</v>
      </c>
      <c r="F48">
        <v>0</v>
      </c>
      <c r="G48">
        <v>0</v>
      </c>
      <c r="H48">
        <v>511.28</v>
      </c>
      <c r="I48" s="3">
        <v>3755.48</v>
      </c>
      <c r="J48">
        <v>0</v>
      </c>
      <c r="K48" s="3">
        <v>4266.76</v>
      </c>
      <c r="L48">
        <v>0</v>
      </c>
      <c r="M48" s="3">
        <v>4266.76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 s="3">
        <v>4266.76</v>
      </c>
      <c r="V48">
        <v>426.68</v>
      </c>
      <c r="W48">
        <v>0</v>
      </c>
      <c r="X48" s="3">
        <v>3840.08</v>
      </c>
      <c r="Y48">
        <v>11.55</v>
      </c>
      <c r="Z48">
        <v>0</v>
      </c>
      <c r="AA48" s="3">
        <v>4278.3100000000004</v>
      </c>
    </row>
    <row r="49" spans="1:28" x14ac:dyDescent="0.25">
      <c r="A49" t="s">
        <v>351</v>
      </c>
      <c r="B49" t="s">
        <v>352</v>
      </c>
      <c r="C49" t="s">
        <v>201</v>
      </c>
      <c r="D49">
        <v>511.28</v>
      </c>
      <c r="E49">
        <v>66.099999999999994</v>
      </c>
      <c r="F49">
        <v>0</v>
      </c>
      <c r="G49">
        <v>0</v>
      </c>
      <c r="H49">
        <v>700</v>
      </c>
      <c r="I49">
        <v>0</v>
      </c>
      <c r="J49">
        <v>0</v>
      </c>
      <c r="K49">
        <v>700</v>
      </c>
      <c r="L49">
        <v>93.63</v>
      </c>
      <c r="M49">
        <v>793.63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793.63</v>
      </c>
      <c r="V49">
        <v>0</v>
      </c>
      <c r="W49">
        <v>79.36</v>
      </c>
      <c r="X49">
        <v>793.63</v>
      </c>
      <c r="Y49">
        <v>11.55</v>
      </c>
      <c r="Z49">
        <v>0</v>
      </c>
      <c r="AA49">
        <v>884.54</v>
      </c>
    </row>
    <row r="50" spans="1:28" x14ac:dyDescent="0.25">
      <c r="A50" t="s">
        <v>353</v>
      </c>
      <c r="B50" t="s">
        <v>354</v>
      </c>
      <c r="C50" t="s">
        <v>201</v>
      </c>
      <c r="D50">
        <v>511.28</v>
      </c>
      <c r="E50">
        <v>66.099999999999994</v>
      </c>
      <c r="F50">
        <v>0</v>
      </c>
      <c r="G50">
        <v>0</v>
      </c>
      <c r="H50">
        <v>700</v>
      </c>
      <c r="I50">
        <v>0</v>
      </c>
      <c r="J50">
        <v>0</v>
      </c>
      <c r="K50">
        <v>700</v>
      </c>
      <c r="L50">
        <v>93.63</v>
      </c>
      <c r="M50">
        <v>793.63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793.63</v>
      </c>
      <c r="V50">
        <v>0</v>
      </c>
      <c r="W50">
        <v>79.36</v>
      </c>
      <c r="X50">
        <v>793.63</v>
      </c>
      <c r="Y50">
        <v>11.55</v>
      </c>
      <c r="Z50">
        <v>0</v>
      </c>
      <c r="AA50">
        <v>884.54</v>
      </c>
    </row>
    <row r="51" spans="1:28" x14ac:dyDescent="0.25">
      <c r="A51" t="s">
        <v>355</v>
      </c>
      <c r="B51" t="s">
        <v>356</v>
      </c>
      <c r="C51" t="s">
        <v>201</v>
      </c>
      <c r="D51">
        <v>511.28</v>
      </c>
      <c r="E51">
        <v>66.099999999999994</v>
      </c>
      <c r="F51">
        <v>0</v>
      </c>
      <c r="G51">
        <v>0</v>
      </c>
      <c r="H51">
        <v>511.28</v>
      </c>
      <c r="I51" s="3">
        <v>3148.74</v>
      </c>
      <c r="J51">
        <v>0</v>
      </c>
      <c r="K51" s="3">
        <v>3660.02</v>
      </c>
      <c r="L51">
        <v>0</v>
      </c>
      <c r="M51" s="3">
        <v>3660.02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 s="3">
        <v>3660.02</v>
      </c>
      <c r="V51">
        <v>366</v>
      </c>
      <c r="W51">
        <v>0</v>
      </c>
      <c r="X51" s="3">
        <v>3294.02</v>
      </c>
      <c r="Y51">
        <v>11.55</v>
      </c>
      <c r="Z51">
        <v>0</v>
      </c>
      <c r="AA51" s="3">
        <v>3671.57</v>
      </c>
    </row>
    <row r="52" spans="1:28" x14ac:dyDescent="0.25">
      <c r="A52" t="s">
        <v>357</v>
      </c>
      <c r="B52" t="s">
        <v>358</v>
      </c>
      <c r="C52" t="s">
        <v>201</v>
      </c>
      <c r="D52">
        <v>511.28</v>
      </c>
      <c r="E52">
        <v>66.099999999999994</v>
      </c>
      <c r="F52">
        <v>0</v>
      </c>
      <c r="G52">
        <v>0</v>
      </c>
      <c r="H52">
        <v>511.28</v>
      </c>
      <c r="I52" s="3">
        <v>1092.77</v>
      </c>
      <c r="J52">
        <v>0</v>
      </c>
      <c r="K52" s="3">
        <v>1604.05</v>
      </c>
      <c r="L52">
        <v>58.38</v>
      </c>
      <c r="M52" s="3">
        <v>1662.43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 s="3">
        <v>1662.43</v>
      </c>
      <c r="V52">
        <v>0</v>
      </c>
      <c r="W52">
        <v>166.24</v>
      </c>
      <c r="X52" s="3">
        <v>1662.43</v>
      </c>
      <c r="Y52">
        <v>11.55</v>
      </c>
      <c r="Z52">
        <v>0</v>
      </c>
      <c r="AA52" s="3">
        <v>1840.22</v>
      </c>
    </row>
    <row r="53" spans="1:28" x14ac:dyDescent="0.25">
      <c r="A53" t="s">
        <v>359</v>
      </c>
      <c r="B53" t="s">
        <v>360</v>
      </c>
      <c r="C53" t="s">
        <v>201</v>
      </c>
      <c r="D53">
        <v>511.28</v>
      </c>
      <c r="E53">
        <v>66.099999999999994</v>
      </c>
      <c r="F53">
        <v>0</v>
      </c>
      <c r="G53">
        <v>0</v>
      </c>
      <c r="H53">
        <v>511.28</v>
      </c>
      <c r="I53">
        <v>0</v>
      </c>
      <c r="J53">
        <v>0</v>
      </c>
      <c r="K53">
        <v>511.28</v>
      </c>
      <c r="L53">
        <v>93.68</v>
      </c>
      <c r="M53">
        <v>604.96</v>
      </c>
      <c r="N53">
        <v>0</v>
      </c>
      <c r="O53">
        <v>0</v>
      </c>
      <c r="P53">
        <v>0</v>
      </c>
      <c r="Q53">
        <v>0</v>
      </c>
      <c r="R53">
        <v>134.6</v>
      </c>
      <c r="S53">
        <v>0</v>
      </c>
      <c r="T53">
        <v>134.6</v>
      </c>
      <c r="U53">
        <v>470.36</v>
      </c>
      <c r="V53">
        <v>0</v>
      </c>
      <c r="W53">
        <v>47.04</v>
      </c>
      <c r="X53">
        <v>470.36</v>
      </c>
      <c r="Y53">
        <v>11.55</v>
      </c>
      <c r="Z53">
        <v>0</v>
      </c>
      <c r="AA53">
        <v>663.55</v>
      </c>
    </row>
    <row r="54" spans="1:28" x14ac:dyDescent="0.25">
      <c r="A54" t="s">
        <v>361</v>
      </c>
      <c r="B54" t="s">
        <v>362</v>
      </c>
      <c r="C54" t="s">
        <v>201</v>
      </c>
      <c r="D54">
        <v>511.28</v>
      </c>
      <c r="E54">
        <v>66.099999999999994</v>
      </c>
      <c r="F54">
        <v>0</v>
      </c>
      <c r="G54">
        <v>0</v>
      </c>
      <c r="H54">
        <v>511.28</v>
      </c>
      <c r="I54" s="3">
        <v>7847.79</v>
      </c>
      <c r="J54">
        <v>0</v>
      </c>
      <c r="K54" s="3">
        <v>8359.07</v>
      </c>
      <c r="L54">
        <v>0</v>
      </c>
      <c r="M54" s="3">
        <v>8359.07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 s="3">
        <v>8359.07</v>
      </c>
      <c r="V54">
        <v>835.91</v>
      </c>
      <c r="W54">
        <v>0</v>
      </c>
      <c r="X54" s="3">
        <v>7523.16</v>
      </c>
      <c r="Y54">
        <v>11.55</v>
      </c>
      <c r="Z54">
        <v>0</v>
      </c>
      <c r="AA54" s="3">
        <v>8370.6200000000008</v>
      </c>
    </row>
    <row r="55" spans="1:28" x14ac:dyDescent="0.25">
      <c r="A55" t="s">
        <v>119</v>
      </c>
      <c r="B55" t="s">
        <v>213</v>
      </c>
      <c r="D55" s="3">
        <v>11318.26</v>
      </c>
      <c r="E55" s="3">
        <v>1546.57</v>
      </c>
      <c r="F55">
        <v>0</v>
      </c>
      <c r="G55">
        <v>0</v>
      </c>
      <c r="H55" s="3">
        <v>16580.45</v>
      </c>
      <c r="I55" s="3">
        <v>187485.27</v>
      </c>
      <c r="J55">
        <v>0</v>
      </c>
      <c r="K55" s="3">
        <v>204065.72</v>
      </c>
      <c r="L55">
        <v>857.73</v>
      </c>
      <c r="M55" s="3">
        <v>204923.45</v>
      </c>
      <c r="N55">
        <v>6</v>
      </c>
      <c r="O55">
        <v>438.24</v>
      </c>
      <c r="P55">
        <v>930.34</v>
      </c>
      <c r="Q55">
        <v>284.92</v>
      </c>
      <c r="R55" s="3">
        <v>2285.5100000000002</v>
      </c>
      <c r="S55">
        <v>0</v>
      </c>
      <c r="T55" s="3">
        <v>3939.01</v>
      </c>
      <c r="U55" s="3">
        <v>200984.44</v>
      </c>
      <c r="V55" s="3">
        <v>19109</v>
      </c>
      <c r="W55">
        <v>989.47</v>
      </c>
      <c r="X55" s="3">
        <v>181875.44</v>
      </c>
      <c r="Y55">
        <v>257.35000000000002</v>
      </c>
      <c r="Z55">
        <v>0</v>
      </c>
      <c r="AA55" s="3">
        <v>204801.69</v>
      </c>
    </row>
    <row r="58" spans="1:28" x14ac:dyDescent="0.25">
      <c r="A58" t="s">
        <v>45</v>
      </c>
      <c r="B58" t="s">
        <v>46</v>
      </c>
      <c r="C58" t="s">
        <v>47</v>
      </c>
      <c r="D58" t="s">
        <v>45</v>
      </c>
      <c r="E58" t="s">
        <v>45</v>
      </c>
      <c r="F58" t="s">
        <v>45</v>
      </c>
      <c r="G58" t="s">
        <v>48</v>
      </c>
      <c r="H58" t="s">
        <v>49</v>
      </c>
      <c r="I58" t="s">
        <v>45</v>
      </c>
      <c r="J58" t="s">
        <v>45</v>
      </c>
      <c r="K58" t="s">
        <v>48</v>
      </c>
      <c r="L58" t="s">
        <v>49</v>
      </c>
      <c r="M58" t="s">
        <v>45</v>
      </c>
      <c r="N58" t="s">
        <v>45</v>
      </c>
      <c r="O58" t="s">
        <v>45</v>
      </c>
      <c r="P58" t="s">
        <v>45</v>
      </c>
      <c r="Q58" t="s">
        <v>45</v>
      </c>
      <c r="R58" t="s">
        <v>45</v>
      </c>
      <c r="S58" t="s">
        <v>45</v>
      </c>
      <c r="T58" t="s">
        <v>50</v>
      </c>
    </row>
    <row r="59" spans="1:28" x14ac:dyDescent="0.25">
      <c r="A59" t="s">
        <v>214</v>
      </c>
      <c r="B59" t="s">
        <v>215</v>
      </c>
      <c r="D59" s="3">
        <v>14385.94</v>
      </c>
      <c r="E59" s="3">
        <v>1943.17</v>
      </c>
      <c r="F59">
        <v>0</v>
      </c>
      <c r="G59">
        <v>0</v>
      </c>
      <c r="H59" s="3">
        <v>23041.72</v>
      </c>
      <c r="I59" s="3">
        <v>191788.2</v>
      </c>
      <c r="J59">
        <v>0</v>
      </c>
      <c r="K59" s="3">
        <v>214829.92</v>
      </c>
      <c r="L59" s="3">
        <v>1045.04</v>
      </c>
      <c r="M59" s="3">
        <v>215874.96</v>
      </c>
      <c r="N59">
        <v>6</v>
      </c>
      <c r="O59">
        <v>438.24</v>
      </c>
      <c r="P59" s="3">
        <v>1065.73</v>
      </c>
      <c r="Q59">
        <v>284.92</v>
      </c>
      <c r="R59" s="3">
        <v>3008.12</v>
      </c>
      <c r="S59">
        <v>0</v>
      </c>
      <c r="T59" s="3">
        <v>4797.01</v>
      </c>
      <c r="U59" s="3">
        <v>211077.95</v>
      </c>
      <c r="V59" s="3">
        <v>19429.87</v>
      </c>
      <c r="W59" s="3">
        <v>1677.95</v>
      </c>
      <c r="X59" s="3">
        <v>191648.08</v>
      </c>
      <c r="Y59">
        <v>326.64999999999998</v>
      </c>
      <c r="Z59">
        <v>0</v>
      </c>
      <c r="AA59" s="4">
        <v>216375.59</v>
      </c>
      <c r="AB59" t="s">
        <v>385</v>
      </c>
    </row>
    <row r="60" spans="1:28" x14ac:dyDescent="0.25">
      <c r="AA60" s="4">
        <f>AA59*0.16</f>
        <v>34620.094400000002</v>
      </c>
    </row>
    <row r="61" spans="1:28" x14ac:dyDescent="0.25">
      <c r="A61" t="e">
        <f>--- NOTAS I</f>
        <v>#NAME?</v>
      </c>
      <c r="B61" t="s">
        <v>216</v>
      </c>
      <c r="C61" t="s">
        <v>47</v>
      </c>
      <c r="D61" t="s">
        <v>45</v>
      </c>
      <c r="E61" t="s">
        <v>45</v>
      </c>
      <c r="F61" t="s">
        <v>45</v>
      </c>
      <c r="G61" t="s">
        <v>48</v>
      </c>
      <c r="H61" t="s">
        <v>217</v>
      </c>
      <c r="AA61" s="4">
        <f>AA59+AA60</f>
        <v>250995.6844</v>
      </c>
      <c r="AB61" t="s">
        <v>386</v>
      </c>
    </row>
    <row r="62" spans="1:28" x14ac:dyDescent="0.25">
      <c r="AA62" s="4"/>
    </row>
    <row r="63" spans="1:28" x14ac:dyDescent="0.25">
      <c r="A63" t="s">
        <v>218</v>
      </c>
      <c r="B63" t="s">
        <v>219</v>
      </c>
      <c r="C63" t="s">
        <v>220</v>
      </c>
    </row>
    <row r="64" spans="1:28" x14ac:dyDescent="0.25">
      <c r="A64" t="s">
        <v>221</v>
      </c>
      <c r="B64" t="s">
        <v>222</v>
      </c>
      <c r="C64" t="s">
        <v>223</v>
      </c>
    </row>
    <row r="65" spans="1:9" x14ac:dyDescent="0.25">
      <c r="A65" t="s">
        <v>224</v>
      </c>
      <c r="B65" t="s">
        <v>225</v>
      </c>
      <c r="C65" t="s">
        <v>226</v>
      </c>
      <c r="D65" t="s">
        <v>227</v>
      </c>
      <c r="E65" t="s">
        <v>228</v>
      </c>
      <c r="F65" t="s">
        <v>229</v>
      </c>
      <c r="G65" t="s">
        <v>230</v>
      </c>
    </row>
    <row r="66" spans="1:9" x14ac:dyDescent="0.25">
      <c r="A66" t="s">
        <v>231</v>
      </c>
      <c r="B66" t="s">
        <v>232</v>
      </c>
      <c r="C66" t="s">
        <v>233</v>
      </c>
      <c r="D66" t="s">
        <v>234</v>
      </c>
    </row>
    <row r="67" spans="1:9" x14ac:dyDescent="0.25">
      <c r="A67" t="s">
        <v>235</v>
      </c>
      <c r="B67" t="s">
        <v>236</v>
      </c>
      <c r="C67" t="e">
        <f>- OUTSOURCING EMPLEADO</f>
        <v>#NAME?</v>
      </c>
    </row>
    <row r="68" spans="1:9" x14ac:dyDescent="0.25">
      <c r="A68" t="s">
        <v>237</v>
      </c>
      <c r="B68" t="s">
        <v>238</v>
      </c>
      <c r="C68" t="e">
        <f>+ Infonavit + OUTSOURCING</f>
        <v>#NAME?</v>
      </c>
      <c r="D68" t="s">
        <v>239</v>
      </c>
      <c r="E68" t="s">
        <v>240</v>
      </c>
      <c r="F68" t="s">
        <v>241</v>
      </c>
      <c r="G68" t="s">
        <v>242</v>
      </c>
      <c r="H68" t="e">
        <f>+ Aportaci</f>
        <v>#NAME?</v>
      </c>
      <c r="I68" t="s">
        <v>243</v>
      </c>
    </row>
    <row r="69" spans="1:9" x14ac:dyDescent="0.25">
      <c r="A69" t="s">
        <v>244</v>
      </c>
      <c r="B69" t="s">
        <v>245</v>
      </c>
      <c r="C69" t="s">
        <v>246</v>
      </c>
    </row>
  </sheetData>
  <pageMargins left="0.70866141732283472" right="0.70866141732283472" top="0.74803149606299213" bottom="0.74803149606299213" header="0.31496062992125984" footer="0.31496062992125984"/>
  <pageSetup scale="7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5"/>
  <sheetViews>
    <sheetView tabSelected="1" workbookViewId="0">
      <selection activeCell="AF50" sqref="AF50"/>
    </sheetView>
  </sheetViews>
  <sheetFormatPr baseColWidth="10" defaultRowHeight="15" x14ac:dyDescent="0.25"/>
  <cols>
    <col min="2" max="2" width="25.42578125" bestFit="1" customWidth="1"/>
    <col min="4" max="26" width="0" hidden="1" customWidth="1"/>
  </cols>
  <sheetData>
    <row r="1" spans="1:27" x14ac:dyDescent="0.25">
      <c r="A1" t="s">
        <v>378</v>
      </c>
      <c r="Z1" t="s">
        <v>1</v>
      </c>
      <c r="AA1" t="s">
        <v>375</v>
      </c>
    </row>
    <row r="2" spans="1:27" x14ac:dyDescent="0.25">
      <c r="AA2" t="s">
        <v>3</v>
      </c>
    </row>
    <row r="4" spans="1:27" x14ac:dyDescent="0.25">
      <c r="G4" t="s">
        <v>4</v>
      </c>
      <c r="H4" t="s">
        <v>5</v>
      </c>
      <c r="I4" t="s">
        <v>6</v>
      </c>
      <c r="J4" t="s">
        <v>7</v>
      </c>
    </row>
    <row r="5" spans="1:27" x14ac:dyDescent="0.25">
      <c r="H5" s="1">
        <v>36911</v>
      </c>
      <c r="I5" s="2">
        <v>42395.25</v>
      </c>
    </row>
    <row r="7" spans="1:27" x14ac:dyDescent="0.25">
      <c r="D7" t="s">
        <v>8</v>
      </c>
      <c r="H7" t="s">
        <v>9</v>
      </c>
      <c r="M7" t="s">
        <v>10</v>
      </c>
      <c r="O7" t="s">
        <v>11</v>
      </c>
      <c r="P7" t="s">
        <v>12</v>
      </c>
      <c r="Q7" t="s">
        <v>12</v>
      </c>
      <c r="S7" t="s">
        <v>13</v>
      </c>
      <c r="T7" t="s">
        <v>10</v>
      </c>
      <c r="U7" t="s">
        <v>10</v>
      </c>
      <c r="V7" t="e">
        <f>-   OUTSOU</f>
        <v>#NAME?</v>
      </c>
      <c r="W7" t="s">
        <v>14</v>
      </c>
      <c r="X7" t="s">
        <v>15</v>
      </c>
      <c r="Y7" t="s">
        <v>16</v>
      </c>
      <c r="Z7" t="s">
        <v>17</v>
      </c>
      <c r="AA7" t="s">
        <v>18</v>
      </c>
    </row>
    <row r="8" spans="1:27" x14ac:dyDescent="0.25">
      <c r="A8" t="s">
        <v>19</v>
      </c>
      <c r="B8" t="s">
        <v>20</v>
      </c>
      <c r="C8" t="s">
        <v>21</v>
      </c>
      <c r="D8" t="s">
        <v>22</v>
      </c>
      <c r="E8" t="s">
        <v>23</v>
      </c>
      <c r="F8" t="s">
        <v>24</v>
      </c>
      <c r="G8" t="s">
        <v>25</v>
      </c>
      <c r="H8" t="s">
        <v>26</v>
      </c>
      <c r="I8" t="s">
        <v>27</v>
      </c>
      <c r="J8" t="s">
        <v>28</v>
      </c>
      <c r="K8" t="s">
        <v>29</v>
      </c>
      <c r="L8" t="s">
        <v>30</v>
      </c>
      <c r="M8" t="s">
        <v>31</v>
      </c>
      <c r="N8" t="s">
        <v>32</v>
      </c>
      <c r="O8" t="s">
        <v>33</v>
      </c>
      <c r="P8" t="s">
        <v>34</v>
      </c>
      <c r="Q8" t="s">
        <v>35</v>
      </c>
      <c r="R8" t="s">
        <v>36</v>
      </c>
      <c r="S8" t="s">
        <v>37</v>
      </c>
      <c r="T8" t="s">
        <v>38</v>
      </c>
      <c r="U8" t="s">
        <v>39</v>
      </c>
      <c r="V8" t="s">
        <v>40</v>
      </c>
      <c r="W8" t="s">
        <v>41</v>
      </c>
      <c r="X8" t="s">
        <v>42</v>
      </c>
      <c r="Y8" t="s">
        <v>43</v>
      </c>
      <c r="Z8" t="s">
        <v>41</v>
      </c>
      <c r="AA8" t="s">
        <v>44</v>
      </c>
    </row>
    <row r="9" spans="1:27" x14ac:dyDescent="0.25">
      <c r="A9" t="s">
        <v>45</v>
      </c>
      <c r="B9" t="s">
        <v>46</v>
      </c>
      <c r="C9" t="s">
        <v>47</v>
      </c>
      <c r="D9" t="s">
        <v>45</v>
      </c>
      <c r="E9" t="s">
        <v>45</v>
      </c>
      <c r="F9" t="s">
        <v>45</v>
      </c>
      <c r="G9" t="s">
        <v>48</v>
      </c>
      <c r="H9" t="s">
        <v>49</v>
      </c>
      <c r="I9" t="s">
        <v>45</v>
      </c>
      <c r="J9" t="s">
        <v>45</v>
      </c>
      <c r="K9" t="s">
        <v>48</v>
      </c>
      <c r="L9" t="s">
        <v>49</v>
      </c>
      <c r="M9" t="s">
        <v>45</v>
      </c>
      <c r="N9" t="s">
        <v>45</v>
      </c>
      <c r="O9" t="s">
        <v>45</v>
      </c>
      <c r="P9" t="s">
        <v>45</v>
      </c>
      <c r="Q9" t="s">
        <v>45</v>
      </c>
      <c r="R9" t="s">
        <v>45</v>
      </c>
      <c r="S9" t="s">
        <v>45</v>
      </c>
      <c r="T9" t="s">
        <v>50</v>
      </c>
    </row>
    <row r="10" spans="1:27" x14ac:dyDescent="0.25">
      <c r="A10" t="s">
        <v>121</v>
      </c>
      <c r="B10" t="s">
        <v>122</v>
      </c>
    </row>
    <row r="11" spans="1:27" x14ac:dyDescent="0.25">
      <c r="A11" t="s">
        <v>307</v>
      </c>
      <c r="B11" t="s">
        <v>308</v>
      </c>
      <c r="C11" t="s">
        <v>309</v>
      </c>
      <c r="D11">
        <v>511.28</v>
      </c>
      <c r="E11">
        <v>66.099999999999994</v>
      </c>
      <c r="F11">
        <v>0</v>
      </c>
      <c r="G11">
        <v>0</v>
      </c>
      <c r="H11" s="3">
        <v>1750</v>
      </c>
      <c r="I11">
        <v>0</v>
      </c>
      <c r="J11">
        <v>0</v>
      </c>
      <c r="K11" s="3">
        <v>1750</v>
      </c>
      <c r="L11">
        <v>0</v>
      </c>
      <c r="M11" s="3">
        <v>1750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 s="3">
        <v>1750</v>
      </c>
      <c r="V11">
        <v>0</v>
      </c>
      <c r="W11">
        <v>175</v>
      </c>
      <c r="X11" s="3">
        <v>1750</v>
      </c>
      <c r="Y11">
        <v>11.55</v>
      </c>
      <c r="Z11">
        <v>0</v>
      </c>
      <c r="AA11" s="3">
        <v>1936.55</v>
      </c>
    </row>
    <row r="12" spans="1:27" x14ac:dyDescent="0.25">
      <c r="A12" t="s">
        <v>119</v>
      </c>
      <c r="B12" t="s">
        <v>126</v>
      </c>
      <c r="D12">
        <v>511.28</v>
      </c>
      <c r="E12">
        <v>66.099999999999994</v>
      </c>
      <c r="F12">
        <v>0</v>
      </c>
      <c r="G12">
        <v>0</v>
      </c>
      <c r="H12" s="3">
        <v>1750</v>
      </c>
      <c r="I12">
        <v>0</v>
      </c>
      <c r="J12">
        <v>0</v>
      </c>
      <c r="K12" s="3">
        <v>1750</v>
      </c>
      <c r="L12">
        <v>0</v>
      </c>
      <c r="M12" s="3">
        <v>1750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 s="3">
        <v>1750</v>
      </c>
      <c r="V12">
        <v>0</v>
      </c>
      <c r="W12">
        <v>175</v>
      </c>
      <c r="X12" s="3">
        <v>1750</v>
      </c>
      <c r="Y12">
        <v>11.55</v>
      </c>
      <c r="Z12">
        <v>0</v>
      </c>
      <c r="AA12" s="3">
        <v>1936.55</v>
      </c>
    </row>
    <row r="14" spans="1:27" x14ac:dyDescent="0.25">
      <c r="A14" t="s">
        <v>135</v>
      </c>
      <c r="B14" t="s">
        <v>136</v>
      </c>
      <c r="C14" t="s">
        <v>137</v>
      </c>
    </row>
    <row r="15" spans="1:27" x14ac:dyDescent="0.25">
      <c r="A15">
        <v>10</v>
      </c>
      <c r="B15" t="s">
        <v>310</v>
      </c>
      <c r="C15" t="s">
        <v>311</v>
      </c>
      <c r="D15">
        <v>511.28</v>
      </c>
      <c r="E15">
        <v>66.099999999999994</v>
      </c>
      <c r="F15">
        <v>0</v>
      </c>
      <c r="G15">
        <v>0</v>
      </c>
      <c r="H15" s="3">
        <v>1166.6600000000001</v>
      </c>
      <c r="I15" s="3">
        <v>1852.65</v>
      </c>
      <c r="J15">
        <v>0</v>
      </c>
      <c r="K15" s="3">
        <v>3019.31</v>
      </c>
      <c r="L15">
        <v>0</v>
      </c>
      <c r="M15" s="3">
        <v>3019.31</v>
      </c>
      <c r="N15">
        <v>0</v>
      </c>
      <c r="O15">
        <v>0</v>
      </c>
      <c r="P15">
        <v>0</v>
      </c>
      <c r="Q15">
        <v>0</v>
      </c>
      <c r="R15">
        <v>89.36</v>
      </c>
      <c r="S15">
        <v>0</v>
      </c>
      <c r="T15">
        <v>89.36</v>
      </c>
      <c r="U15" s="3">
        <v>2929.95</v>
      </c>
      <c r="V15">
        <v>293</v>
      </c>
      <c r="W15">
        <v>0</v>
      </c>
      <c r="X15" s="3">
        <v>2636.95</v>
      </c>
      <c r="Y15">
        <v>11.55</v>
      </c>
      <c r="Z15">
        <v>0</v>
      </c>
      <c r="AA15" s="3">
        <v>3030.86</v>
      </c>
    </row>
    <row r="16" spans="1:27" x14ac:dyDescent="0.25">
      <c r="A16" t="s">
        <v>312</v>
      </c>
      <c r="B16" t="s">
        <v>313</v>
      </c>
      <c r="C16" t="s">
        <v>311</v>
      </c>
      <c r="D16">
        <v>511.28</v>
      </c>
      <c r="E16">
        <v>66.099999999999994</v>
      </c>
      <c r="F16">
        <v>0</v>
      </c>
      <c r="G16">
        <v>0</v>
      </c>
      <c r="H16" s="3">
        <v>1166.6600000000001</v>
      </c>
      <c r="I16" s="3">
        <v>3095.59</v>
      </c>
      <c r="J16">
        <v>0</v>
      </c>
      <c r="K16" s="3">
        <v>4262.25</v>
      </c>
      <c r="L16">
        <v>0</v>
      </c>
      <c r="M16" s="3">
        <v>4262.25</v>
      </c>
      <c r="N16">
        <v>0</v>
      </c>
      <c r="O16">
        <v>0</v>
      </c>
      <c r="P16">
        <v>0</v>
      </c>
      <c r="Q16">
        <v>0</v>
      </c>
      <c r="R16">
        <v>498.65</v>
      </c>
      <c r="S16">
        <v>0</v>
      </c>
      <c r="T16">
        <v>498.65</v>
      </c>
      <c r="U16" s="3">
        <v>3763.6</v>
      </c>
      <c r="V16">
        <v>376.36</v>
      </c>
      <c r="W16">
        <v>0</v>
      </c>
      <c r="X16" s="3">
        <v>3387.24</v>
      </c>
      <c r="Y16">
        <v>11.55</v>
      </c>
      <c r="Z16">
        <v>0</v>
      </c>
      <c r="AA16" s="3">
        <v>4273.8</v>
      </c>
    </row>
    <row r="17" spans="1:27" x14ac:dyDescent="0.25">
      <c r="A17" t="s">
        <v>119</v>
      </c>
      <c r="B17" t="s">
        <v>145</v>
      </c>
      <c r="D17" s="3">
        <v>1022.56</v>
      </c>
      <c r="E17">
        <v>132.19999999999999</v>
      </c>
      <c r="F17">
        <v>0</v>
      </c>
      <c r="G17">
        <v>0</v>
      </c>
      <c r="H17" s="3">
        <v>2333.3200000000002</v>
      </c>
      <c r="I17" s="3">
        <v>4948.24</v>
      </c>
      <c r="J17">
        <v>0</v>
      </c>
      <c r="K17" s="3">
        <v>7281.56</v>
      </c>
      <c r="L17">
        <v>0</v>
      </c>
      <c r="M17" s="3">
        <v>7281.56</v>
      </c>
      <c r="N17">
        <v>0</v>
      </c>
      <c r="O17">
        <v>0</v>
      </c>
      <c r="P17">
        <v>0</v>
      </c>
      <c r="Q17">
        <v>0</v>
      </c>
      <c r="R17">
        <v>588.01</v>
      </c>
      <c r="S17">
        <v>0</v>
      </c>
      <c r="T17">
        <v>588.01</v>
      </c>
      <c r="U17" s="3">
        <v>6693.55</v>
      </c>
      <c r="V17">
        <v>669.36</v>
      </c>
      <c r="W17">
        <v>0</v>
      </c>
      <c r="X17" s="3">
        <v>6024.19</v>
      </c>
      <c r="Y17">
        <v>23.1</v>
      </c>
      <c r="Z17">
        <v>0</v>
      </c>
      <c r="AA17" s="3">
        <v>7304.66</v>
      </c>
    </row>
    <row r="19" spans="1:27" x14ac:dyDescent="0.25">
      <c r="A19" t="s">
        <v>146</v>
      </c>
      <c r="B19" t="s">
        <v>147</v>
      </c>
    </row>
    <row r="20" spans="1:27" x14ac:dyDescent="0.25">
      <c r="A20" t="s">
        <v>314</v>
      </c>
      <c r="B20" t="s">
        <v>315</v>
      </c>
      <c r="C20" t="s">
        <v>118</v>
      </c>
      <c r="D20">
        <v>511.28</v>
      </c>
      <c r="E20">
        <v>66.099999999999994</v>
      </c>
      <c r="F20">
        <v>0</v>
      </c>
      <c r="G20">
        <v>0</v>
      </c>
      <c r="H20" s="3">
        <v>1166.67</v>
      </c>
      <c r="I20" s="3">
        <v>1063.93</v>
      </c>
      <c r="J20">
        <v>0</v>
      </c>
      <c r="K20" s="3">
        <v>2230.6</v>
      </c>
      <c r="L20">
        <v>0</v>
      </c>
      <c r="M20" s="3">
        <v>2230.6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 s="3">
        <v>2230.6</v>
      </c>
      <c r="V20">
        <v>223.06</v>
      </c>
      <c r="W20">
        <v>0</v>
      </c>
      <c r="X20" s="3">
        <v>2007.54</v>
      </c>
      <c r="Y20">
        <v>11.55</v>
      </c>
      <c r="Z20">
        <v>0</v>
      </c>
      <c r="AA20" s="3">
        <v>2242.15</v>
      </c>
    </row>
    <row r="21" spans="1:27" x14ac:dyDescent="0.25">
      <c r="A21" t="s">
        <v>119</v>
      </c>
      <c r="B21" t="s">
        <v>183</v>
      </c>
      <c r="D21">
        <v>511.28</v>
      </c>
      <c r="E21">
        <v>66.099999999999994</v>
      </c>
      <c r="F21">
        <v>0</v>
      </c>
      <c r="G21">
        <v>0</v>
      </c>
      <c r="H21" s="3">
        <v>1166.67</v>
      </c>
      <c r="I21" s="3">
        <v>1063.93</v>
      </c>
      <c r="J21">
        <v>0</v>
      </c>
      <c r="K21" s="3">
        <v>2230.6</v>
      </c>
      <c r="L21">
        <v>0</v>
      </c>
      <c r="M21" s="3">
        <v>2230.6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 s="3">
        <v>2230.6</v>
      </c>
      <c r="V21">
        <v>223.06</v>
      </c>
      <c r="W21">
        <v>0</v>
      </c>
      <c r="X21" s="3">
        <v>2007.54</v>
      </c>
      <c r="Y21">
        <v>11.55</v>
      </c>
      <c r="Z21">
        <v>0</v>
      </c>
      <c r="AA21" s="3">
        <v>2242.15</v>
      </c>
    </row>
    <row r="23" spans="1:27" x14ac:dyDescent="0.25">
      <c r="A23" t="s">
        <v>316</v>
      </c>
      <c r="B23" t="s">
        <v>317</v>
      </c>
    </row>
    <row r="24" spans="1:27" x14ac:dyDescent="0.25">
      <c r="A24" t="s">
        <v>318</v>
      </c>
      <c r="B24" t="s">
        <v>319</v>
      </c>
      <c r="C24" t="s">
        <v>201</v>
      </c>
      <c r="D24">
        <v>511.28</v>
      </c>
      <c r="E24">
        <v>66.099999999999994</v>
      </c>
      <c r="F24">
        <v>0</v>
      </c>
      <c r="G24">
        <v>0</v>
      </c>
      <c r="H24">
        <v>511.28</v>
      </c>
      <c r="I24">
        <v>0</v>
      </c>
      <c r="J24">
        <v>0</v>
      </c>
      <c r="K24">
        <v>511.28</v>
      </c>
      <c r="L24">
        <v>93.68</v>
      </c>
      <c r="M24">
        <v>604.96</v>
      </c>
      <c r="N24">
        <v>0</v>
      </c>
      <c r="O24">
        <v>0</v>
      </c>
      <c r="P24">
        <v>0</v>
      </c>
      <c r="Q24">
        <v>0</v>
      </c>
      <c r="R24">
        <v>134.6</v>
      </c>
      <c r="S24">
        <v>0</v>
      </c>
      <c r="T24">
        <v>134.6</v>
      </c>
      <c r="U24">
        <v>470.36</v>
      </c>
      <c r="V24">
        <v>0</v>
      </c>
      <c r="W24">
        <v>47.04</v>
      </c>
      <c r="X24">
        <v>470.36</v>
      </c>
      <c r="Y24">
        <v>11.55</v>
      </c>
      <c r="Z24">
        <v>0</v>
      </c>
      <c r="AA24">
        <v>663.55</v>
      </c>
    </row>
    <row r="25" spans="1:27" x14ac:dyDescent="0.25">
      <c r="A25" t="s">
        <v>119</v>
      </c>
      <c r="B25" t="s">
        <v>320</v>
      </c>
      <c r="D25">
        <v>511.28</v>
      </c>
      <c r="E25">
        <v>66.099999999999994</v>
      </c>
      <c r="F25">
        <v>0</v>
      </c>
      <c r="G25">
        <v>0</v>
      </c>
      <c r="H25">
        <v>511.28</v>
      </c>
      <c r="I25">
        <v>0</v>
      </c>
      <c r="J25">
        <v>0</v>
      </c>
      <c r="K25">
        <v>511.28</v>
      </c>
      <c r="L25">
        <v>93.68</v>
      </c>
      <c r="M25">
        <v>604.96</v>
      </c>
      <c r="N25">
        <v>0</v>
      </c>
      <c r="O25">
        <v>0</v>
      </c>
      <c r="P25">
        <v>0</v>
      </c>
      <c r="Q25">
        <v>0</v>
      </c>
      <c r="R25">
        <v>134.6</v>
      </c>
      <c r="S25">
        <v>0</v>
      </c>
      <c r="T25">
        <v>134.6</v>
      </c>
      <c r="U25">
        <v>470.36</v>
      </c>
      <c r="V25">
        <v>0</v>
      </c>
      <c r="W25">
        <v>47.04</v>
      </c>
      <c r="X25">
        <v>470.36</v>
      </c>
      <c r="Y25">
        <v>11.55</v>
      </c>
      <c r="Z25">
        <v>0</v>
      </c>
      <c r="AA25">
        <v>663.55</v>
      </c>
    </row>
    <row r="27" spans="1:27" x14ac:dyDescent="0.25">
      <c r="A27" t="s">
        <v>197</v>
      </c>
      <c r="B27" t="s">
        <v>198</v>
      </c>
    </row>
    <row r="28" spans="1:27" x14ac:dyDescent="0.25">
      <c r="A28" t="s">
        <v>321</v>
      </c>
      <c r="B28" t="s">
        <v>322</v>
      </c>
      <c r="C28" t="s">
        <v>201</v>
      </c>
      <c r="D28">
        <v>511.28</v>
      </c>
      <c r="E28">
        <v>66.099999999999994</v>
      </c>
      <c r="F28">
        <v>0</v>
      </c>
      <c r="G28">
        <v>0</v>
      </c>
      <c r="H28">
        <v>511.28</v>
      </c>
      <c r="I28" s="3">
        <v>12551.91</v>
      </c>
      <c r="J28">
        <v>0</v>
      </c>
      <c r="K28" s="3">
        <v>13063.19</v>
      </c>
      <c r="L28">
        <v>0</v>
      </c>
      <c r="M28" s="3">
        <v>13063.19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 s="3">
        <v>13063.19</v>
      </c>
      <c r="V28" s="3">
        <v>1306.32</v>
      </c>
      <c r="W28">
        <v>0</v>
      </c>
      <c r="X28" s="3">
        <v>11756.87</v>
      </c>
      <c r="Y28">
        <v>11.55</v>
      </c>
      <c r="Z28">
        <v>0</v>
      </c>
      <c r="AA28" s="3">
        <v>13074.74</v>
      </c>
    </row>
    <row r="29" spans="1:27" x14ac:dyDescent="0.25">
      <c r="A29" t="s">
        <v>323</v>
      </c>
      <c r="B29" t="s">
        <v>324</v>
      </c>
      <c r="C29" t="s">
        <v>201</v>
      </c>
      <c r="D29">
        <v>511.28</v>
      </c>
      <c r="E29">
        <v>66.099999999999994</v>
      </c>
      <c r="F29">
        <v>0</v>
      </c>
      <c r="G29">
        <v>0</v>
      </c>
      <c r="H29" s="3">
        <v>1633.33</v>
      </c>
      <c r="I29" s="3">
        <v>22077.34</v>
      </c>
      <c r="J29">
        <v>0</v>
      </c>
      <c r="K29" s="3">
        <v>23710.67</v>
      </c>
      <c r="L29">
        <v>0</v>
      </c>
      <c r="M29" s="3">
        <v>23710.67</v>
      </c>
      <c r="N29">
        <v>0</v>
      </c>
      <c r="O29">
        <v>0</v>
      </c>
      <c r="P29">
        <v>0</v>
      </c>
      <c r="Q29">
        <v>0</v>
      </c>
      <c r="R29">
        <v>786.47</v>
      </c>
      <c r="S29">
        <v>0</v>
      </c>
      <c r="T29">
        <v>786.47</v>
      </c>
      <c r="U29" s="3">
        <v>22924.2</v>
      </c>
      <c r="V29" s="3">
        <v>2292.42</v>
      </c>
      <c r="W29">
        <v>0</v>
      </c>
      <c r="X29" s="3">
        <v>20631.78</v>
      </c>
      <c r="Y29">
        <v>11.55</v>
      </c>
      <c r="Z29">
        <v>0</v>
      </c>
      <c r="AA29" s="3">
        <v>23722.22</v>
      </c>
    </row>
    <row r="30" spans="1:27" x14ac:dyDescent="0.25">
      <c r="A30">
        <v>5</v>
      </c>
      <c r="B30" t="s">
        <v>327</v>
      </c>
      <c r="C30" t="s">
        <v>201</v>
      </c>
      <c r="D30">
        <v>511.28</v>
      </c>
      <c r="E30">
        <v>66.099999999999994</v>
      </c>
      <c r="F30">
        <v>0</v>
      </c>
      <c r="G30">
        <v>0</v>
      </c>
      <c r="H30">
        <v>511.28</v>
      </c>
      <c r="I30" s="3">
        <v>7020.33</v>
      </c>
      <c r="J30">
        <v>0</v>
      </c>
      <c r="K30" s="3">
        <v>7531.61</v>
      </c>
      <c r="L30">
        <v>0</v>
      </c>
      <c r="M30" s="3">
        <v>7531.61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 s="3">
        <v>7531.61</v>
      </c>
      <c r="V30">
        <v>753.16</v>
      </c>
      <c r="W30">
        <v>0</v>
      </c>
      <c r="X30" s="3">
        <v>6778.45</v>
      </c>
      <c r="Y30">
        <v>11.55</v>
      </c>
      <c r="Z30">
        <v>0</v>
      </c>
      <c r="AA30" s="3">
        <v>7543.16</v>
      </c>
    </row>
    <row r="31" spans="1:27" x14ac:dyDescent="0.25">
      <c r="A31">
        <v>21</v>
      </c>
      <c r="B31" t="s">
        <v>328</v>
      </c>
      <c r="C31" t="s">
        <v>201</v>
      </c>
      <c r="D31">
        <v>511.28</v>
      </c>
      <c r="E31">
        <v>66.099999999999994</v>
      </c>
      <c r="F31">
        <v>0</v>
      </c>
      <c r="G31">
        <v>0</v>
      </c>
      <c r="H31" s="3">
        <v>1633.33</v>
      </c>
      <c r="I31" s="3">
        <v>97780.45</v>
      </c>
      <c r="J31">
        <v>0</v>
      </c>
      <c r="K31" s="3">
        <v>99413.78</v>
      </c>
      <c r="L31">
        <v>0</v>
      </c>
      <c r="M31" s="3">
        <v>99413.78</v>
      </c>
      <c r="N31">
        <v>0</v>
      </c>
      <c r="O31">
        <v>0</v>
      </c>
      <c r="P31">
        <v>524.16999999999996</v>
      </c>
      <c r="Q31">
        <v>0</v>
      </c>
      <c r="R31">
        <v>144.03</v>
      </c>
      <c r="S31">
        <v>0</v>
      </c>
      <c r="T31">
        <v>668.2</v>
      </c>
      <c r="U31" s="3">
        <v>98745.58</v>
      </c>
      <c r="V31" s="3">
        <v>9874.56</v>
      </c>
      <c r="W31">
        <v>0</v>
      </c>
      <c r="X31" s="3">
        <v>88871.02</v>
      </c>
      <c r="Y31">
        <v>11.55</v>
      </c>
      <c r="Z31">
        <v>0</v>
      </c>
      <c r="AA31" s="3">
        <v>98901.16</v>
      </c>
    </row>
    <row r="32" spans="1:27" x14ac:dyDescent="0.25">
      <c r="A32" t="s">
        <v>329</v>
      </c>
      <c r="B32" t="s">
        <v>330</v>
      </c>
      <c r="C32" t="s">
        <v>201</v>
      </c>
      <c r="D32">
        <v>511.28</v>
      </c>
      <c r="E32">
        <v>66.099999999999994</v>
      </c>
      <c r="F32">
        <v>0</v>
      </c>
      <c r="G32">
        <v>0</v>
      </c>
      <c r="H32">
        <v>511.28</v>
      </c>
      <c r="I32">
        <v>0</v>
      </c>
      <c r="J32">
        <v>0</v>
      </c>
      <c r="K32">
        <v>511.28</v>
      </c>
      <c r="L32">
        <v>93.68</v>
      </c>
      <c r="M32">
        <v>604.96</v>
      </c>
      <c r="N32">
        <v>0</v>
      </c>
      <c r="O32">
        <v>0</v>
      </c>
      <c r="P32">
        <v>0</v>
      </c>
      <c r="Q32">
        <v>0</v>
      </c>
      <c r="R32">
        <v>134.46</v>
      </c>
      <c r="S32">
        <v>0</v>
      </c>
      <c r="T32">
        <v>134.46</v>
      </c>
      <c r="U32">
        <v>470.5</v>
      </c>
      <c r="V32">
        <v>0</v>
      </c>
      <c r="W32">
        <v>47.05</v>
      </c>
      <c r="X32">
        <v>470.5</v>
      </c>
      <c r="Y32">
        <v>11.55</v>
      </c>
      <c r="Z32">
        <v>0</v>
      </c>
      <c r="AA32">
        <v>663.56</v>
      </c>
    </row>
    <row r="33" spans="1:27" x14ac:dyDescent="0.25">
      <c r="A33" t="s">
        <v>365</v>
      </c>
      <c r="B33" t="s">
        <v>366</v>
      </c>
      <c r="C33" t="s">
        <v>367</v>
      </c>
      <c r="D33">
        <v>438.24</v>
      </c>
      <c r="E33">
        <v>70.77</v>
      </c>
      <c r="F33">
        <v>0</v>
      </c>
      <c r="G33">
        <v>0</v>
      </c>
      <c r="H33">
        <v>700</v>
      </c>
      <c r="I33">
        <v>0</v>
      </c>
      <c r="J33">
        <v>0</v>
      </c>
      <c r="K33">
        <v>700</v>
      </c>
      <c r="L33">
        <v>93.63</v>
      </c>
      <c r="M33">
        <v>793.63</v>
      </c>
      <c r="N33">
        <v>1</v>
      </c>
      <c r="O33">
        <v>100</v>
      </c>
      <c r="P33">
        <v>0</v>
      </c>
      <c r="Q33">
        <v>0</v>
      </c>
      <c r="R33">
        <v>0</v>
      </c>
      <c r="S33">
        <v>0</v>
      </c>
      <c r="T33">
        <v>100</v>
      </c>
      <c r="U33">
        <v>693.63</v>
      </c>
      <c r="V33">
        <v>0</v>
      </c>
      <c r="W33">
        <v>69.36</v>
      </c>
      <c r="X33">
        <v>693.63</v>
      </c>
      <c r="Y33">
        <v>10.18</v>
      </c>
      <c r="Z33">
        <v>0</v>
      </c>
      <c r="AA33">
        <v>773.17</v>
      </c>
    </row>
    <row r="34" spans="1:27" x14ac:dyDescent="0.25">
      <c r="A34" t="s">
        <v>331</v>
      </c>
      <c r="B34" t="s">
        <v>332</v>
      </c>
      <c r="C34" t="s">
        <v>212</v>
      </c>
      <c r="D34">
        <v>511.28</v>
      </c>
      <c r="E34">
        <v>66.099999999999994</v>
      </c>
      <c r="F34">
        <v>0</v>
      </c>
      <c r="G34">
        <v>0</v>
      </c>
      <c r="H34" s="3">
        <v>2333.31</v>
      </c>
      <c r="I34" s="3">
        <v>35166.910000000003</v>
      </c>
      <c r="J34">
        <v>0</v>
      </c>
      <c r="K34" s="3">
        <v>37500.22</v>
      </c>
      <c r="L34">
        <v>0</v>
      </c>
      <c r="M34" s="3">
        <v>37500.22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 s="3">
        <v>37500.22</v>
      </c>
      <c r="V34" s="3">
        <v>3750.02</v>
      </c>
      <c r="W34">
        <v>0</v>
      </c>
      <c r="X34" s="3">
        <v>33750.199999999997</v>
      </c>
      <c r="Y34">
        <v>11.55</v>
      </c>
      <c r="Z34">
        <v>0</v>
      </c>
      <c r="AA34" s="3">
        <v>37511.769999999997</v>
      </c>
    </row>
    <row r="35" spans="1:27" x14ac:dyDescent="0.25">
      <c r="A35" t="s">
        <v>333</v>
      </c>
      <c r="B35" t="s">
        <v>334</v>
      </c>
      <c r="C35" t="s">
        <v>201</v>
      </c>
      <c r="D35">
        <v>511.28</v>
      </c>
      <c r="E35">
        <v>66.099999999999994</v>
      </c>
      <c r="F35">
        <v>0</v>
      </c>
      <c r="G35">
        <v>0</v>
      </c>
      <c r="H35">
        <v>511.28</v>
      </c>
      <c r="I35">
        <v>0</v>
      </c>
      <c r="J35">
        <v>0</v>
      </c>
      <c r="K35">
        <v>511.28</v>
      </c>
      <c r="L35">
        <v>93.68</v>
      </c>
      <c r="M35">
        <v>604.96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604.96</v>
      </c>
      <c r="V35">
        <v>0</v>
      </c>
      <c r="W35">
        <v>60.5</v>
      </c>
      <c r="X35">
        <v>604.96</v>
      </c>
      <c r="Y35">
        <v>11.55</v>
      </c>
      <c r="Z35">
        <v>0</v>
      </c>
      <c r="AA35">
        <v>677.01</v>
      </c>
    </row>
    <row r="36" spans="1:27" x14ac:dyDescent="0.25">
      <c r="A36" t="s">
        <v>335</v>
      </c>
      <c r="B36" t="s">
        <v>336</v>
      </c>
      <c r="C36" t="s">
        <v>201</v>
      </c>
      <c r="D36">
        <v>511.28</v>
      </c>
      <c r="E36">
        <v>66.099999999999994</v>
      </c>
      <c r="F36">
        <v>0</v>
      </c>
      <c r="G36">
        <v>0</v>
      </c>
      <c r="H36">
        <v>511.28</v>
      </c>
      <c r="I36" s="3">
        <v>11147.27</v>
      </c>
      <c r="J36">
        <v>0</v>
      </c>
      <c r="K36" s="3">
        <v>11658.55</v>
      </c>
      <c r="L36">
        <v>0</v>
      </c>
      <c r="M36" s="3">
        <v>11658.55</v>
      </c>
      <c r="N36">
        <v>0</v>
      </c>
      <c r="O36">
        <v>0</v>
      </c>
      <c r="P36">
        <v>443.57</v>
      </c>
      <c r="Q36">
        <v>0</v>
      </c>
      <c r="R36" s="3">
        <v>1184.1199999999999</v>
      </c>
      <c r="S36">
        <v>0</v>
      </c>
      <c r="T36" s="3">
        <v>1627.69</v>
      </c>
      <c r="U36" s="3">
        <v>10030.86</v>
      </c>
      <c r="V36" s="3">
        <v>1003.09</v>
      </c>
      <c r="W36">
        <v>0</v>
      </c>
      <c r="X36" s="3">
        <v>9027.77</v>
      </c>
      <c r="Y36">
        <v>11.55</v>
      </c>
      <c r="Z36">
        <v>0</v>
      </c>
      <c r="AA36" s="3">
        <v>11226.53</v>
      </c>
    </row>
    <row r="37" spans="1:27" x14ac:dyDescent="0.25">
      <c r="A37" t="s">
        <v>337</v>
      </c>
      <c r="B37" t="s">
        <v>338</v>
      </c>
      <c r="C37" t="s">
        <v>201</v>
      </c>
      <c r="D37">
        <v>511.28</v>
      </c>
      <c r="E37">
        <v>66.099999999999994</v>
      </c>
      <c r="F37">
        <v>0</v>
      </c>
      <c r="G37">
        <v>0</v>
      </c>
      <c r="H37">
        <v>700</v>
      </c>
      <c r="I37">
        <v>0</v>
      </c>
      <c r="J37">
        <v>0</v>
      </c>
      <c r="K37">
        <v>700</v>
      </c>
      <c r="L37">
        <v>93.63</v>
      </c>
      <c r="M37">
        <v>793.63</v>
      </c>
      <c r="N37">
        <v>0</v>
      </c>
      <c r="O37">
        <v>0</v>
      </c>
      <c r="P37">
        <v>0</v>
      </c>
      <c r="Q37">
        <v>0</v>
      </c>
      <c r="R37">
        <v>323.13</v>
      </c>
      <c r="S37">
        <v>0</v>
      </c>
      <c r="T37">
        <v>323.13</v>
      </c>
      <c r="U37">
        <v>470.5</v>
      </c>
      <c r="V37">
        <v>0</v>
      </c>
      <c r="W37">
        <v>47.05</v>
      </c>
      <c r="X37">
        <v>470.5</v>
      </c>
      <c r="Y37">
        <v>11.55</v>
      </c>
      <c r="Z37">
        <v>0</v>
      </c>
      <c r="AA37">
        <v>852.23</v>
      </c>
    </row>
    <row r="38" spans="1:27" x14ac:dyDescent="0.25">
      <c r="A38" t="s">
        <v>339</v>
      </c>
      <c r="B38" t="s">
        <v>340</v>
      </c>
      <c r="C38" t="s">
        <v>201</v>
      </c>
      <c r="D38">
        <v>511.28</v>
      </c>
      <c r="E38">
        <v>66.099999999999994</v>
      </c>
      <c r="F38">
        <v>0</v>
      </c>
      <c r="G38">
        <v>0</v>
      </c>
      <c r="H38">
        <v>511.28</v>
      </c>
      <c r="I38" s="3">
        <v>16557.05</v>
      </c>
      <c r="J38">
        <v>0</v>
      </c>
      <c r="K38" s="3">
        <v>17068.330000000002</v>
      </c>
      <c r="L38">
        <v>0</v>
      </c>
      <c r="M38" s="3">
        <v>17068.330000000002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 s="3">
        <v>17068.330000000002</v>
      </c>
      <c r="V38" s="3">
        <v>1706.83</v>
      </c>
      <c r="W38">
        <v>0</v>
      </c>
      <c r="X38" s="3">
        <v>15361.5</v>
      </c>
      <c r="Y38">
        <v>11.55</v>
      </c>
      <c r="Z38">
        <v>0</v>
      </c>
      <c r="AA38" s="3">
        <v>17079.88</v>
      </c>
    </row>
    <row r="39" spans="1:27" x14ac:dyDescent="0.25">
      <c r="A39" t="s">
        <v>341</v>
      </c>
      <c r="B39" t="s">
        <v>342</v>
      </c>
      <c r="C39" t="s">
        <v>201</v>
      </c>
      <c r="D39">
        <v>511.28</v>
      </c>
      <c r="E39">
        <v>66.099999999999994</v>
      </c>
      <c r="F39">
        <v>0</v>
      </c>
      <c r="G39">
        <v>0</v>
      </c>
      <c r="H39">
        <v>511.28</v>
      </c>
      <c r="I39" s="3">
        <v>1514.34</v>
      </c>
      <c r="J39">
        <v>0</v>
      </c>
      <c r="K39" s="3">
        <v>2025.62</v>
      </c>
      <c r="L39">
        <v>0</v>
      </c>
      <c r="M39" s="3">
        <v>2025.62</v>
      </c>
      <c r="N39">
        <v>0</v>
      </c>
      <c r="O39">
        <v>0</v>
      </c>
      <c r="P39">
        <v>0</v>
      </c>
      <c r="Q39">
        <v>0</v>
      </c>
      <c r="R39">
        <v>115.26</v>
      </c>
      <c r="S39">
        <v>0</v>
      </c>
      <c r="T39">
        <v>115.26</v>
      </c>
      <c r="U39" s="3">
        <v>1910.36</v>
      </c>
      <c r="V39">
        <v>0</v>
      </c>
      <c r="W39">
        <v>191.04</v>
      </c>
      <c r="X39" s="3">
        <v>1910.36</v>
      </c>
      <c r="Y39">
        <v>11.55</v>
      </c>
      <c r="Z39">
        <v>0</v>
      </c>
      <c r="AA39" s="3">
        <v>2228.21</v>
      </c>
    </row>
    <row r="40" spans="1:27" x14ac:dyDescent="0.25">
      <c r="A40" t="s">
        <v>343</v>
      </c>
      <c r="B40" t="s">
        <v>344</v>
      </c>
      <c r="C40" t="s">
        <v>201</v>
      </c>
      <c r="D40">
        <v>511.28</v>
      </c>
      <c r="E40">
        <v>66.099999999999994</v>
      </c>
      <c r="F40">
        <v>0</v>
      </c>
      <c r="G40">
        <v>0</v>
      </c>
      <c r="H40">
        <v>511.28</v>
      </c>
      <c r="I40" s="3">
        <v>3939.11</v>
      </c>
      <c r="J40">
        <v>0</v>
      </c>
      <c r="K40" s="3">
        <v>4450.3900000000003</v>
      </c>
      <c r="L40">
        <v>0</v>
      </c>
      <c r="M40" s="3">
        <v>4450.3900000000003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 s="3">
        <v>4450.3900000000003</v>
      </c>
      <c r="V40">
        <v>445.04</v>
      </c>
      <c r="W40">
        <v>0</v>
      </c>
      <c r="X40" s="3">
        <v>4005.35</v>
      </c>
      <c r="Y40">
        <v>11.55</v>
      </c>
      <c r="Z40">
        <v>0</v>
      </c>
      <c r="AA40" s="3">
        <v>4461.9399999999996</v>
      </c>
    </row>
    <row r="41" spans="1:27" x14ac:dyDescent="0.25">
      <c r="A41" t="s">
        <v>345</v>
      </c>
      <c r="B41" t="s">
        <v>346</v>
      </c>
      <c r="C41" t="s">
        <v>201</v>
      </c>
      <c r="D41">
        <v>511.28</v>
      </c>
      <c r="E41">
        <v>66.099999999999994</v>
      </c>
      <c r="F41">
        <v>0</v>
      </c>
      <c r="G41">
        <v>0</v>
      </c>
      <c r="H41">
        <v>511.28</v>
      </c>
      <c r="I41" s="3">
        <v>17927.75</v>
      </c>
      <c r="J41">
        <v>0</v>
      </c>
      <c r="K41" s="3">
        <v>18439.03</v>
      </c>
      <c r="L41">
        <v>0</v>
      </c>
      <c r="M41" s="3">
        <v>18439.03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 s="3">
        <v>18439.03</v>
      </c>
      <c r="V41" s="3">
        <v>1843.9</v>
      </c>
      <c r="W41">
        <v>0</v>
      </c>
      <c r="X41" s="3">
        <v>16595.13</v>
      </c>
      <c r="Y41">
        <v>11.55</v>
      </c>
      <c r="Z41">
        <v>0</v>
      </c>
      <c r="AA41" s="3">
        <v>18450.580000000002</v>
      </c>
    </row>
    <row r="42" spans="1:27" x14ac:dyDescent="0.25">
      <c r="A42" t="s">
        <v>376</v>
      </c>
      <c r="B42" t="s">
        <v>377</v>
      </c>
      <c r="C42" t="s">
        <v>201</v>
      </c>
      <c r="D42">
        <v>490.7</v>
      </c>
      <c r="E42">
        <v>67.42</v>
      </c>
      <c r="F42">
        <v>0</v>
      </c>
      <c r="G42">
        <v>0</v>
      </c>
      <c r="H42">
        <v>511.28</v>
      </c>
      <c r="I42">
        <v>146.08000000000001</v>
      </c>
      <c r="J42">
        <v>0</v>
      </c>
      <c r="K42">
        <v>657.36</v>
      </c>
      <c r="L42">
        <v>93.63</v>
      </c>
      <c r="M42">
        <v>750.99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750.99</v>
      </c>
      <c r="V42">
        <v>0</v>
      </c>
      <c r="W42">
        <v>75.099999999999994</v>
      </c>
      <c r="X42">
        <v>750.99</v>
      </c>
      <c r="Y42">
        <v>11.16</v>
      </c>
      <c r="Z42">
        <v>0</v>
      </c>
      <c r="AA42">
        <v>837.25</v>
      </c>
    </row>
    <row r="43" spans="1:27" x14ac:dyDescent="0.25">
      <c r="A43" t="s">
        <v>347</v>
      </c>
      <c r="B43" t="s">
        <v>348</v>
      </c>
      <c r="C43" t="s">
        <v>201</v>
      </c>
      <c r="D43">
        <v>438.24</v>
      </c>
      <c r="E43">
        <v>70.77</v>
      </c>
      <c r="F43">
        <v>0</v>
      </c>
      <c r="G43">
        <v>0</v>
      </c>
      <c r="H43">
        <v>511.28</v>
      </c>
      <c r="I43">
        <v>0</v>
      </c>
      <c r="J43">
        <v>0</v>
      </c>
      <c r="K43">
        <v>511.28</v>
      </c>
      <c r="L43">
        <v>93.68</v>
      </c>
      <c r="M43">
        <v>604.96</v>
      </c>
      <c r="N43">
        <v>1</v>
      </c>
      <c r="O43">
        <v>73.040000000000006</v>
      </c>
      <c r="P43">
        <v>0</v>
      </c>
      <c r="Q43">
        <v>0</v>
      </c>
      <c r="R43">
        <v>0</v>
      </c>
      <c r="S43">
        <v>0</v>
      </c>
      <c r="T43">
        <v>73.040000000000006</v>
      </c>
      <c r="U43">
        <v>531.91999999999996</v>
      </c>
      <c r="V43">
        <v>0</v>
      </c>
      <c r="W43">
        <v>53.19</v>
      </c>
      <c r="X43">
        <v>531.91999999999996</v>
      </c>
      <c r="Y43">
        <v>10.18</v>
      </c>
      <c r="Z43">
        <v>0</v>
      </c>
      <c r="AA43">
        <v>595.29</v>
      </c>
    </row>
    <row r="44" spans="1:27" x14ac:dyDescent="0.25">
      <c r="A44" t="s">
        <v>349</v>
      </c>
      <c r="B44" t="s">
        <v>350</v>
      </c>
      <c r="C44" t="s">
        <v>201</v>
      </c>
      <c r="D44">
        <v>511.28</v>
      </c>
      <c r="E44">
        <v>66.099999999999994</v>
      </c>
      <c r="F44">
        <v>0</v>
      </c>
      <c r="G44">
        <v>0</v>
      </c>
      <c r="H44">
        <v>511.28</v>
      </c>
      <c r="I44" s="3">
        <v>2801.92</v>
      </c>
      <c r="J44">
        <v>0</v>
      </c>
      <c r="K44" s="3">
        <v>3313.2</v>
      </c>
      <c r="L44">
        <v>0</v>
      </c>
      <c r="M44" s="3">
        <v>3313.2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 s="3">
        <v>3313.2</v>
      </c>
      <c r="V44">
        <v>331.32</v>
      </c>
      <c r="W44">
        <v>0</v>
      </c>
      <c r="X44" s="3">
        <v>2981.88</v>
      </c>
      <c r="Y44">
        <v>11.55</v>
      </c>
      <c r="Z44">
        <v>0</v>
      </c>
      <c r="AA44" s="3">
        <v>3324.75</v>
      </c>
    </row>
    <row r="45" spans="1:27" x14ac:dyDescent="0.25">
      <c r="A45" t="s">
        <v>351</v>
      </c>
      <c r="B45" t="s">
        <v>352</v>
      </c>
      <c r="C45" t="s">
        <v>201</v>
      </c>
      <c r="D45">
        <v>511.28</v>
      </c>
      <c r="E45">
        <v>66.099999999999994</v>
      </c>
      <c r="F45">
        <v>0</v>
      </c>
      <c r="G45">
        <v>0</v>
      </c>
      <c r="H45">
        <v>700</v>
      </c>
      <c r="I45">
        <v>0</v>
      </c>
      <c r="J45">
        <v>0</v>
      </c>
      <c r="K45">
        <v>700</v>
      </c>
      <c r="L45">
        <v>93.63</v>
      </c>
      <c r="M45">
        <v>793.63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793.63</v>
      </c>
      <c r="V45">
        <v>0</v>
      </c>
      <c r="W45">
        <v>79.36</v>
      </c>
      <c r="X45">
        <v>793.63</v>
      </c>
      <c r="Y45">
        <v>11.55</v>
      </c>
      <c r="Z45">
        <v>0</v>
      </c>
      <c r="AA45">
        <v>884.54</v>
      </c>
    </row>
    <row r="46" spans="1:27" x14ac:dyDescent="0.25">
      <c r="A46" t="s">
        <v>353</v>
      </c>
      <c r="B46" t="s">
        <v>354</v>
      </c>
      <c r="C46" t="s">
        <v>201</v>
      </c>
      <c r="D46">
        <v>511.28</v>
      </c>
      <c r="E46">
        <v>66.099999999999994</v>
      </c>
      <c r="F46">
        <v>0</v>
      </c>
      <c r="G46">
        <v>0</v>
      </c>
      <c r="H46">
        <v>700</v>
      </c>
      <c r="I46">
        <v>0</v>
      </c>
      <c r="J46">
        <v>0</v>
      </c>
      <c r="K46">
        <v>700</v>
      </c>
      <c r="L46">
        <v>93.63</v>
      </c>
      <c r="M46">
        <v>793.63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793.63</v>
      </c>
      <c r="V46">
        <v>0</v>
      </c>
      <c r="W46">
        <v>79.36</v>
      </c>
      <c r="X46">
        <v>793.63</v>
      </c>
      <c r="Y46">
        <v>11.55</v>
      </c>
      <c r="Z46">
        <v>0</v>
      </c>
      <c r="AA46">
        <v>884.54</v>
      </c>
    </row>
    <row r="47" spans="1:27" x14ac:dyDescent="0.25">
      <c r="A47" t="s">
        <v>355</v>
      </c>
      <c r="B47" t="s">
        <v>356</v>
      </c>
      <c r="C47" t="s">
        <v>201</v>
      </c>
      <c r="D47">
        <v>511.28</v>
      </c>
      <c r="E47">
        <v>66.099999999999994</v>
      </c>
      <c r="F47">
        <v>0</v>
      </c>
      <c r="G47">
        <v>0</v>
      </c>
      <c r="H47">
        <v>511.28</v>
      </c>
      <c r="I47" s="3">
        <v>8076.96</v>
      </c>
      <c r="J47">
        <v>0</v>
      </c>
      <c r="K47" s="3">
        <v>8588.24</v>
      </c>
      <c r="L47">
        <v>0</v>
      </c>
      <c r="M47" s="3">
        <v>8588.24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 s="3">
        <v>8588.24</v>
      </c>
      <c r="V47">
        <v>858.82</v>
      </c>
      <c r="W47">
        <v>0</v>
      </c>
      <c r="X47" s="3">
        <v>7729.42</v>
      </c>
      <c r="Y47">
        <v>11.55</v>
      </c>
      <c r="Z47">
        <v>0</v>
      </c>
      <c r="AA47" s="3">
        <v>8599.7900000000009</v>
      </c>
    </row>
    <row r="48" spans="1:27" x14ac:dyDescent="0.25">
      <c r="A48" t="s">
        <v>357</v>
      </c>
      <c r="B48" t="s">
        <v>358</v>
      </c>
      <c r="C48" t="s">
        <v>201</v>
      </c>
      <c r="D48">
        <v>511.28</v>
      </c>
      <c r="E48">
        <v>66.099999999999994</v>
      </c>
      <c r="F48">
        <v>0</v>
      </c>
      <c r="G48">
        <v>0</v>
      </c>
      <c r="H48">
        <v>511.28</v>
      </c>
      <c r="I48" s="3">
        <v>4961.1499999999996</v>
      </c>
      <c r="J48">
        <v>0</v>
      </c>
      <c r="K48" s="3">
        <v>5472.43</v>
      </c>
      <c r="L48">
        <v>0</v>
      </c>
      <c r="M48" s="3">
        <v>5472.43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 s="3">
        <v>5472.43</v>
      </c>
      <c r="V48">
        <v>547.24</v>
      </c>
      <c r="W48">
        <v>0</v>
      </c>
      <c r="X48" s="3">
        <v>4925.1899999999996</v>
      </c>
      <c r="Y48">
        <v>11.55</v>
      </c>
      <c r="Z48">
        <v>0</v>
      </c>
      <c r="AA48" s="3">
        <v>5483.98</v>
      </c>
    </row>
    <row r="49" spans="1:27" x14ac:dyDescent="0.25">
      <c r="A49" t="s">
        <v>359</v>
      </c>
      <c r="B49" t="s">
        <v>360</v>
      </c>
      <c r="C49" t="s">
        <v>201</v>
      </c>
      <c r="D49">
        <v>511.28</v>
      </c>
      <c r="E49">
        <v>66.099999999999994</v>
      </c>
      <c r="F49">
        <v>0</v>
      </c>
      <c r="G49">
        <v>0</v>
      </c>
      <c r="H49">
        <v>511.28</v>
      </c>
      <c r="I49" s="3">
        <v>2376.23</v>
      </c>
      <c r="J49">
        <v>0</v>
      </c>
      <c r="K49" s="3">
        <v>2887.51</v>
      </c>
      <c r="L49">
        <v>0</v>
      </c>
      <c r="M49" s="3">
        <v>2887.51</v>
      </c>
      <c r="N49">
        <v>0</v>
      </c>
      <c r="O49">
        <v>0</v>
      </c>
      <c r="P49">
        <v>424.44</v>
      </c>
      <c r="Q49">
        <v>0</v>
      </c>
      <c r="R49" s="3">
        <v>1148.7</v>
      </c>
      <c r="S49">
        <v>0</v>
      </c>
      <c r="T49" s="3">
        <v>1573.14</v>
      </c>
      <c r="U49" s="3">
        <v>1314.37</v>
      </c>
      <c r="V49">
        <v>0</v>
      </c>
      <c r="W49">
        <v>131.44</v>
      </c>
      <c r="X49" s="3">
        <v>1314.37</v>
      </c>
      <c r="Y49">
        <v>11.55</v>
      </c>
      <c r="Z49">
        <v>0</v>
      </c>
      <c r="AA49" s="3">
        <v>2606.06</v>
      </c>
    </row>
    <row r="50" spans="1:27" x14ac:dyDescent="0.25">
      <c r="A50" t="s">
        <v>361</v>
      </c>
      <c r="B50" t="s">
        <v>362</v>
      </c>
      <c r="C50" t="s">
        <v>201</v>
      </c>
      <c r="D50">
        <v>511.28</v>
      </c>
      <c r="E50">
        <v>66.099999999999994</v>
      </c>
      <c r="F50">
        <v>0</v>
      </c>
      <c r="G50">
        <v>0</v>
      </c>
      <c r="H50">
        <v>511.28</v>
      </c>
      <c r="I50">
        <v>425.02</v>
      </c>
      <c r="J50">
        <v>0</v>
      </c>
      <c r="K50">
        <v>936.3</v>
      </c>
      <c r="L50">
        <v>88.07</v>
      </c>
      <c r="M50" s="3">
        <v>1024.3699999999999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 s="3">
        <v>1024.3699999999999</v>
      </c>
      <c r="V50">
        <v>0</v>
      </c>
      <c r="W50">
        <v>102.44</v>
      </c>
      <c r="X50" s="3">
        <v>1024.3699999999999</v>
      </c>
      <c r="Y50">
        <v>11.55</v>
      </c>
      <c r="Z50">
        <v>0</v>
      </c>
      <c r="AA50" s="3">
        <v>1138.3599999999999</v>
      </c>
    </row>
    <row r="51" spans="1:27" x14ac:dyDescent="0.25">
      <c r="A51" t="s">
        <v>119</v>
      </c>
      <c r="B51" t="s">
        <v>213</v>
      </c>
      <c r="D51" s="3">
        <v>11592.78</v>
      </c>
      <c r="E51" s="3">
        <v>1530.96</v>
      </c>
      <c r="F51">
        <v>0</v>
      </c>
      <c r="G51">
        <v>0</v>
      </c>
      <c r="H51" s="3">
        <v>16580.45</v>
      </c>
      <c r="I51" s="3">
        <v>244469.82</v>
      </c>
      <c r="J51">
        <v>0</v>
      </c>
      <c r="K51" s="3">
        <v>261050.27</v>
      </c>
      <c r="L51">
        <v>837.26</v>
      </c>
      <c r="M51" s="3">
        <v>261887.53</v>
      </c>
      <c r="N51">
        <v>2</v>
      </c>
      <c r="O51">
        <v>173.04</v>
      </c>
      <c r="P51" s="3">
        <v>1392.18</v>
      </c>
      <c r="Q51">
        <v>0</v>
      </c>
      <c r="R51" s="3">
        <v>3836.17</v>
      </c>
      <c r="S51">
        <v>0</v>
      </c>
      <c r="T51" s="3">
        <v>5401.39</v>
      </c>
      <c r="U51" s="3">
        <v>256486.14</v>
      </c>
      <c r="V51" s="3">
        <v>24712.720000000001</v>
      </c>
      <c r="W51">
        <v>935.89</v>
      </c>
      <c r="X51" s="3">
        <v>231773.42</v>
      </c>
      <c r="Y51">
        <v>262.52</v>
      </c>
      <c r="Z51">
        <v>0</v>
      </c>
      <c r="AA51" s="4">
        <v>261520.72</v>
      </c>
    </row>
    <row r="52" spans="1:27" x14ac:dyDescent="0.25">
      <c r="AA52" s="4"/>
    </row>
    <row r="53" spans="1:27" x14ac:dyDescent="0.25">
      <c r="AA53" s="4"/>
    </row>
    <row r="54" spans="1:27" x14ac:dyDescent="0.25">
      <c r="A54" t="s">
        <v>45</v>
      </c>
      <c r="B54" t="s">
        <v>46</v>
      </c>
      <c r="C54" t="s">
        <v>47</v>
      </c>
      <c r="D54" t="s">
        <v>45</v>
      </c>
      <c r="E54" t="s">
        <v>45</v>
      </c>
      <c r="F54" t="s">
        <v>45</v>
      </c>
      <c r="G54" t="s">
        <v>48</v>
      </c>
      <c r="H54" t="s">
        <v>49</v>
      </c>
      <c r="I54" t="s">
        <v>45</v>
      </c>
      <c r="J54" t="s">
        <v>45</v>
      </c>
      <c r="K54" t="s">
        <v>48</v>
      </c>
      <c r="L54" t="s">
        <v>49</v>
      </c>
      <c r="M54" t="s">
        <v>45</v>
      </c>
      <c r="N54" t="s">
        <v>45</v>
      </c>
      <c r="O54" t="s">
        <v>45</v>
      </c>
      <c r="P54" t="s">
        <v>45</v>
      </c>
      <c r="Q54" t="s">
        <v>45</v>
      </c>
      <c r="R54" t="s">
        <v>45</v>
      </c>
      <c r="S54" t="s">
        <v>45</v>
      </c>
      <c r="T54" t="s">
        <v>50</v>
      </c>
    </row>
    <row r="55" spans="1:27" x14ac:dyDescent="0.25">
      <c r="A55" t="s">
        <v>214</v>
      </c>
      <c r="B55" t="s">
        <v>215</v>
      </c>
      <c r="D55" s="3">
        <v>14149.18</v>
      </c>
      <c r="E55" s="3">
        <v>1861.46</v>
      </c>
      <c r="F55">
        <v>0</v>
      </c>
      <c r="G55">
        <v>0</v>
      </c>
      <c r="H55" s="3">
        <v>22341.72</v>
      </c>
      <c r="I55" s="3">
        <v>250481.99</v>
      </c>
      <c r="J55">
        <v>0</v>
      </c>
      <c r="K55" s="3">
        <v>272823.71000000002</v>
      </c>
      <c r="L55">
        <v>930.94</v>
      </c>
      <c r="M55" s="3">
        <v>273754.65000000002</v>
      </c>
      <c r="N55">
        <v>2</v>
      </c>
      <c r="O55">
        <v>173.04</v>
      </c>
      <c r="P55" s="3">
        <v>1392.18</v>
      </c>
      <c r="Q55">
        <v>0</v>
      </c>
      <c r="R55" s="3">
        <v>4558.78</v>
      </c>
      <c r="S55">
        <v>0</v>
      </c>
      <c r="T55" s="3">
        <v>6124</v>
      </c>
      <c r="U55" s="3">
        <v>267630.65000000002</v>
      </c>
      <c r="V55" s="3">
        <v>25605.14</v>
      </c>
      <c r="W55" s="3">
        <v>1157.93</v>
      </c>
      <c r="X55" s="3">
        <v>242025.51</v>
      </c>
      <c r="Y55">
        <v>320.27</v>
      </c>
      <c r="Z55">
        <v>0</v>
      </c>
      <c r="AA55" s="3">
        <v>273667.63</v>
      </c>
    </row>
    <row r="56" spans="1:27" x14ac:dyDescent="0.25">
      <c r="AA56" s="4">
        <f>AA55*0.16</f>
        <v>43786.820800000001</v>
      </c>
    </row>
    <row r="57" spans="1:27" x14ac:dyDescent="0.25">
      <c r="A57" t="e">
        <f>--- NOTAS I</f>
        <v>#NAME?</v>
      </c>
      <c r="B57" t="s">
        <v>216</v>
      </c>
      <c r="C57" t="s">
        <v>47</v>
      </c>
      <c r="D57" t="s">
        <v>45</v>
      </c>
      <c r="E57" t="s">
        <v>45</v>
      </c>
      <c r="F57" t="s">
        <v>45</v>
      </c>
      <c r="G57" t="s">
        <v>48</v>
      </c>
      <c r="H57" t="s">
        <v>217</v>
      </c>
      <c r="AA57" s="4">
        <f>+AA55+AA56</f>
        <v>317454.45079999999</v>
      </c>
    </row>
    <row r="59" spans="1:27" x14ac:dyDescent="0.25">
      <c r="A59" t="s">
        <v>218</v>
      </c>
      <c r="B59" t="s">
        <v>219</v>
      </c>
      <c r="C59" t="s">
        <v>220</v>
      </c>
    </row>
    <row r="60" spans="1:27" x14ac:dyDescent="0.25">
      <c r="A60" t="s">
        <v>221</v>
      </c>
      <c r="B60" t="s">
        <v>222</v>
      </c>
      <c r="C60" t="s">
        <v>223</v>
      </c>
    </row>
    <row r="61" spans="1:27" x14ac:dyDescent="0.25">
      <c r="A61" t="s">
        <v>224</v>
      </c>
      <c r="B61" t="s">
        <v>225</v>
      </c>
      <c r="C61" t="s">
        <v>226</v>
      </c>
      <c r="D61" t="s">
        <v>227</v>
      </c>
      <c r="E61" t="s">
        <v>228</v>
      </c>
      <c r="F61" t="s">
        <v>229</v>
      </c>
      <c r="G61" t="s">
        <v>230</v>
      </c>
    </row>
    <row r="62" spans="1:27" x14ac:dyDescent="0.25">
      <c r="A62" t="s">
        <v>231</v>
      </c>
      <c r="B62" t="s">
        <v>232</v>
      </c>
      <c r="C62" t="s">
        <v>233</v>
      </c>
      <c r="D62" t="s">
        <v>234</v>
      </c>
    </row>
    <row r="63" spans="1:27" x14ac:dyDescent="0.25">
      <c r="A63" t="s">
        <v>235</v>
      </c>
      <c r="B63" t="s">
        <v>236</v>
      </c>
      <c r="C63" t="e">
        <f>- OUTSOURCING EMPLEADO</f>
        <v>#NAME?</v>
      </c>
    </row>
    <row r="64" spans="1:27" x14ac:dyDescent="0.25">
      <c r="A64" t="s">
        <v>237</v>
      </c>
      <c r="B64" t="s">
        <v>238</v>
      </c>
      <c r="C64" t="e">
        <f>+ Infonavit + OUTSOURCING</f>
        <v>#NAME?</v>
      </c>
      <c r="D64" t="s">
        <v>239</v>
      </c>
      <c r="E64" t="s">
        <v>240</v>
      </c>
      <c r="F64" t="s">
        <v>241</v>
      </c>
      <c r="G64" t="s">
        <v>242</v>
      </c>
      <c r="H64" t="e">
        <f>+ Aportaci</f>
        <v>#NAME?</v>
      </c>
      <c r="I64" t="s">
        <v>243</v>
      </c>
    </row>
    <row r="65" spans="1:3" x14ac:dyDescent="0.25">
      <c r="A65" t="s">
        <v>244</v>
      </c>
      <c r="B65" t="s">
        <v>245</v>
      </c>
      <c r="C65" t="s">
        <v>246</v>
      </c>
    </row>
  </sheetData>
  <pageMargins left="0.70866141732283472" right="0.70866141732283472" top="0.74803149606299213" bottom="0.74803149606299213" header="0.31496062992125984" footer="0.31496062992125984"/>
  <pageSetup scale="8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1ERA Q ENE</vt:lpstr>
      <vt:lpstr>2DA Q ENE</vt:lpstr>
      <vt:lpstr>1-0 SEM ENE</vt:lpstr>
      <vt:lpstr>2-10 SEM ENE</vt:lpstr>
      <vt:lpstr>3-20 SEM ENE</vt:lpstr>
      <vt:lpstr>4-30 SEM ENE</vt:lpstr>
      <vt:lpstr>'1-0 SEM ENE'!Área_de_impresión</vt:lpstr>
      <vt:lpstr>'2-10 SEM ENE'!Área_de_impresión</vt:lpstr>
      <vt:lpstr>'2DA Q ENE'!Área_de_impresión</vt:lpstr>
      <vt:lpstr>'3-20 SEM ENE'!Área_de_impresión</vt:lpstr>
      <vt:lpstr>'4-30 SEM ENE'!Área_de_impresión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cp:lastPrinted>2016-02-10T15:47:32Z</cp:lastPrinted>
  <dcterms:created xsi:type="dcterms:W3CDTF">2016-02-09T22:21:30Z</dcterms:created>
  <dcterms:modified xsi:type="dcterms:W3CDTF">2016-02-10T16:05:01Z</dcterms:modified>
</cp:coreProperties>
</file>