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50" activeTab="7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Hoja2" sheetId="9" r:id="rId9"/>
  </sheets>
  <calcPr calcId="124519"/>
</workbook>
</file>

<file path=xl/calcChain.xml><?xml version="1.0" encoding="utf-8"?>
<calcChain xmlns="http://schemas.openxmlformats.org/spreadsheetml/2006/main">
  <c r="L59" i="8"/>
  <c r="L30"/>
  <c r="L38"/>
  <c r="L44"/>
  <c r="L46"/>
  <c r="L27"/>
  <c r="L22"/>
  <c r="L65"/>
  <c r="L51"/>
  <c r="L54"/>
  <c r="L56"/>
  <c r="L13"/>
  <c r="L63"/>
  <c r="L25" i="7"/>
  <c r="L5"/>
  <c r="L12"/>
  <c r="L20"/>
  <c r="L32"/>
  <c r="L36"/>
  <c r="L38"/>
  <c r="L40"/>
  <c r="L42"/>
  <c r="L47"/>
  <c r="L49"/>
  <c r="L58"/>
  <c r="L60"/>
  <c r="M10" i="6"/>
  <c r="M19"/>
  <c r="M25"/>
  <c r="M27"/>
  <c r="M30"/>
  <c r="M39"/>
  <c r="M47"/>
  <c r="M49"/>
  <c r="M51"/>
  <c r="M13"/>
  <c r="M52"/>
  <c r="M37"/>
  <c r="M41"/>
  <c r="M35"/>
  <c r="M32"/>
  <c r="M22"/>
  <c r="M17"/>
  <c r="M58" i="5" l="1"/>
  <c r="M57"/>
  <c r="M56"/>
  <c r="M54"/>
  <c r="M55"/>
  <c r="M53"/>
  <c r="M52"/>
  <c r="M51"/>
  <c r="M49"/>
  <c r="M43"/>
  <c r="M40"/>
  <c r="M34"/>
  <c r="M32"/>
  <c r="M28"/>
  <c r="M25"/>
  <c r="M23"/>
  <c r="M21"/>
  <c r="M19"/>
  <c r="M17"/>
  <c r="M14"/>
  <c r="M11"/>
  <c r="M10"/>
  <c r="M8"/>
  <c r="M69" i="4"/>
  <c r="M70"/>
  <c r="M71"/>
  <c r="M72"/>
  <c r="M68"/>
  <c r="M67"/>
  <c r="M66"/>
  <c r="M65"/>
  <c r="M64"/>
  <c r="M63"/>
  <c r="M62"/>
  <c r="L55"/>
  <c r="L61"/>
  <c r="L31"/>
  <c r="M11"/>
  <c r="L28"/>
  <c r="L24"/>
  <c r="L26"/>
  <c r="L53"/>
  <c r="L50"/>
  <c r="L33"/>
  <c r="L59"/>
  <c r="L48"/>
  <c r="M8"/>
  <c r="M14"/>
  <c r="M5" i="3" l="1"/>
  <c r="L12"/>
  <c r="L14"/>
  <c r="L17"/>
  <c r="L19"/>
  <c r="L21"/>
  <c r="L23"/>
  <c r="L28"/>
  <c r="L34"/>
  <c r="L36"/>
  <c r="L38"/>
  <c r="L40"/>
  <c r="L42"/>
  <c r="L44"/>
  <c r="L46"/>
  <c r="L47"/>
  <c r="L49"/>
  <c r="L51"/>
  <c r="L54"/>
  <c r="L56"/>
  <c r="L58"/>
  <c r="L61"/>
  <c r="L67"/>
  <c r="L69"/>
  <c r="L71"/>
  <c r="L73"/>
  <c r="H2" i="9" l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"/>
  <c r="L82" i="1" l="1"/>
  <c r="I82"/>
  <c r="M82" s="1"/>
  <c r="M83" s="1"/>
  <c r="F82"/>
  <c r="L69" i="2"/>
  <c r="L67"/>
  <c r="L63"/>
  <c r="L61"/>
  <c r="L59"/>
  <c r="L57"/>
  <c r="L55"/>
  <c r="L53"/>
  <c r="L51"/>
  <c r="L47"/>
  <c r="L45"/>
  <c r="L43"/>
  <c r="L41"/>
  <c r="L39"/>
  <c r="L34"/>
  <c r="L10"/>
  <c r="L15"/>
  <c r="L31"/>
  <c r="L29"/>
  <c r="L26"/>
  <c r="L24"/>
  <c r="L22"/>
  <c r="M41" i="1"/>
  <c r="M39"/>
  <c r="M17"/>
  <c r="M23"/>
  <c r="M37"/>
  <c r="M36"/>
  <c r="M30"/>
  <c r="M32"/>
  <c r="M31"/>
  <c r="M28"/>
  <c r="M26"/>
  <c r="M25"/>
  <c r="M21"/>
  <c r="M19"/>
  <c r="M15"/>
  <c r="M8"/>
</calcChain>
</file>

<file path=xl/sharedStrings.xml><?xml version="1.0" encoding="utf-8"?>
<sst xmlns="http://schemas.openxmlformats.org/spreadsheetml/2006/main" count="2788" uniqueCount="878">
  <si>
    <t>D    572</t>
  </si>
  <si>
    <t>H057702</t>
  </si>
  <si>
    <t>CREDITO ASEGURADORAS</t>
  </si>
  <si>
    <t>GRUPO NACIONAL PROVINCIAL S.A.B.</t>
  </si>
  <si>
    <t>D    573</t>
  </si>
  <si>
    <t>H058802</t>
  </si>
  <si>
    <t>ZURICH COMPAÑIA DE SEGUROS, S.A.</t>
  </si>
  <si>
    <t>D  1,077</t>
  </si>
  <si>
    <t>H058873</t>
  </si>
  <si>
    <t>D  1,095</t>
  </si>
  <si>
    <t>D  1,241</t>
  </si>
  <si>
    <t>H058918</t>
  </si>
  <si>
    <t>QUALITAS COMPAÑIA DE SEGUROS S.A. D</t>
  </si>
  <si>
    <t>D  1,444</t>
  </si>
  <si>
    <t>AXA SEGUROS, S.A DE C.V.</t>
  </si>
  <si>
    <t>D  1,567</t>
  </si>
  <si>
    <t>H059017</t>
  </si>
  <si>
    <t>D  1,568</t>
  </si>
  <si>
    <t>H056872</t>
  </si>
  <si>
    <t>D  1,570</t>
  </si>
  <si>
    <t>H059380</t>
  </si>
  <si>
    <t>D  1,654</t>
  </si>
  <si>
    <t>H059226</t>
  </si>
  <si>
    <t>D  1,656</t>
  </si>
  <si>
    <t>H058552</t>
  </si>
  <si>
    <t>D  1,657</t>
  </si>
  <si>
    <t>H058822</t>
  </si>
  <si>
    <t>D  1,692</t>
  </si>
  <si>
    <t>D  1,693</t>
  </si>
  <si>
    <t>D  1,821</t>
  </si>
  <si>
    <t>D  2,096</t>
  </si>
  <si>
    <t>D  2,212</t>
  </si>
  <si>
    <t>H059408</t>
  </si>
  <si>
    <t>D  2,213</t>
  </si>
  <si>
    <t>H058984</t>
  </si>
  <si>
    <t>D  2,214</t>
  </si>
  <si>
    <t>H058526</t>
  </si>
  <si>
    <t>D  2,215</t>
  </si>
  <si>
    <t>H059114</t>
  </si>
  <si>
    <t>D  2,255</t>
  </si>
  <si>
    <t>D  2,416</t>
  </si>
  <si>
    <t>H059387</t>
  </si>
  <si>
    <t>D  2,417</t>
  </si>
  <si>
    <t>H059306</t>
  </si>
  <si>
    <t>D  2,570</t>
  </si>
  <si>
    <t>H054537</t>
  </si>
  <si>
    <t>D  2,588</t>
  </si>
  <si>
    <t>H059654</t>
  </si>
  <si>
    <t>D  2,621</t>
  </si>
  <si>
    <t>SEGUROS EL POTOSI, S.A.</t>
  </si>
  <si>
    <t>D  2,625</t>
  </si>
  <si>
    <t>H057963</t>
  </si>
  <si>
    <t>H058591</t>
  </si>
  <si>
    <t>H058679</t>
  </si>
  <si>
    <t>H059176</t>
  </si>
  <si>
    <t>H059297</t>
  </si>
  <si>
    <t>D      5</t>
  </si>
  <si>
    <t>D      9</t>
  </si>
  <si>
    <t>CANCELACION CREDITO</t>
  </si>
  <si>
    <t>D     10</t>
  </si>
  <si>
    <t>D     11</t>
  </si>
  <si>
    <t>D    299</t>
  </si>
  <si>
    <t>ASEGUROS EL POTOSI, S.A.</t>
  </si>
  <si>
    <t>D    300</t>
  </si>
  <si>
    <t>AQUALITAS COMPAÑIA DE SEGUROS S.A. D</t>
  </si>
  <si>
    <t>D    335</t>
  </si>
  <si>
    <t>D    336</t>
  </si>
  <si>
    <t>AGRUPO NACIONAL PROVINCIAL S.A.B.</t>
  </si>
  <si>
    <t>D    337</t>
  </si>
  <si>
    <t>H059515</t>
  </si>
  <si>
    <t>D    393</t>
  </si>
  <si>
    <t>D    400</t>
  </si>
  <si>
    <t>H059003</t>
  </si>
  <si>
    <t>D    609</t>
  </si>
  <si>
    <t>D    712</t>
  </si>
  <si>
    <t>H059438</t>
  </si>
  <si>
    <t>D    713</t>
  </si>
  <si>
    <t>H059690</t>
  </si>
  <si>
    <t>AAXA SEGUROS, S.A DE C.V.</t>
  </si>
  <si>
    <t>D    872</t>
  </si>
  <si>
    <t>H056910</t>
  </si>
  <si>
    <t>D    873</t>
  </si>
  <si>
    <t>H059897</t>
  </si>
  <si>
    <t>D    874</t>
  </si>
  <si>
    <t>H059676</t>
  </si>
  <si>
    <t>D    878</t>
  </si>
  <si>
    <t>H059950</t>
  </si>
  <si>
    <t>D  1,096</t>
  </si>
  <si>
    <t>H059495</t>
  </si>
  <si>
    <t>D  1,108</t>
  </si>
  <si>
    <t>H059802</t>
  </si>
  <si>
    <t>D  1,154</t>
  </si>
  <si>
    <t>D  1,155</t>
  </si>
  <si>
    <t>D  1,178</t>
  </si>
  <si>
    <t>H059479</t>
  </si>
  <si>
    <t>D  1,180</t>
  </si>
  <si>
    <t>H059343</t>
  </si>
  <si>
    <t>D  1,209</t>
  </si>
  <si>
    <t>D  1,564</t>
  </si>
  <si>
    <t>H059624</t>
  </si>
  <si>
    <t>D  1,719</t>
  </si>
  <si>
    <t>D  1,720</t>
  </si>
  <si>
    <t>H060196</t>
  </si>
  <si>
    <t>D  1,721</t>
  </si>
  <si>
    <t>D  1,725</t>
  </si>
  <si>
    <t>H058553</t>
  </si>
  <si>
    <t>D  1,864</t>
  </si>
  <si>
    <t>H058701</t>
  </si>
  <si>
    <t>D  2,023</t>
  </si>
  <si>
    <t>H060326</t>
  </si>
  <si>
    <t>D  2,024</t>
  </si>
  <si>
    <t>H060014</t>
  </si>
  <si>
    <t>D  2,176</t>
  </si>
  <si>
    <t>D  2,407</t>
  </si>
  <si>
    <t>H060155</t>
  </si>
  <si>
    <t>H059751</t>
  </si>
  <si>
    <t>H059920</t>
  </si>
  <si>
    <t>D    331</t>
  </si>
  <si>
    <t>H059838</t>
  </si>
  <si>
    <t>D    332</t>
  </si>
  <si>
    <t>H060305</t>
  </si>
  <si>
    <t>D    333</t>
  </si>
  <si>
    <t>H059875</t>
  </si>
  <si>
    <t>D    453</t>
  </si>
  <si>
    <t>H060119</t>
  </si>
  <si>
    <t>D    454</t>
  </si>
  <si>
    <t>D    455</t>
  </si>
  <si>
    <t>D    477</t>
  </si>
  <si>
    <t>D    483</t>
  </si>
  <si>
    <t>D    534</t>
  </si>
  <si>
    <t>D    535</t>
  </si>
  <si>
    <t>D    845</t>
  </si>
  <si>
    <t>H060628</t>
  </si>
  <si>
    <t>D    846</t>
  </si>
  <si>
    <t>H060005</t>
  </si>
  <si>
    <t>D    972</t>
  </si>
  <si>
    <t>H060782</t>
  </si>
  <si>
    <t>D  1,089</t>
  </si>
  <si>
    <t>H059737</t>
  </si>
  <si>
    <t>H060341</t>
  </si>
  <si>
    <t>D  1,480</t>
  </si>
  <si>
    <t>D  1,481</t>
  </si>
  <si>
    <t>D  1,561</t>
  </si>
  <si>
    <t>D  1,563</t>
  </si>
  <si>
    <t>D  1,566</t>
  </si>
  <si>
    <t>D  1,569</t>
  </si>
  <si>
    <t>D  1,575</t>
  </si>
  <si>
    <t>D  1,987</t>
  </si>
  <si>
    <t>D  1,994</t>
  </si>
  <si>
    <t>H060625</t>
  </si>
  <si>
    <t>D  2,208</t>
  </si>
  <si>
    <t>H059841</t>
  </si>
  <si>
    <t>D  2,340</t>
  </si>
  <si>
    <t>H060937</t>
  </si>
  <si>
    <t>D  2,381</t>
  </si>
  <si>
    <t>H060514</t>
  </si>
  <si>
    <t>D  2,390</t>
  </si>
  <si>
    <t>D  2,491</t>
  </si>
  <si>
    <t>D  2,519</t>
  </si>
  <si>
    <t>H059774</t>
  </si>
  <si>
    <t>D  2,592</t>
  </si>
  <si>
    <t>H059402</t>
  </si>
  <si>
    <t>D  2,611</t>
  </si>
  <si>
    <t>H059773</t>
  </si>
  <si>
    <t>D  2,614</t>
  </si>
  <si>
    <t>D  2,649</t>
  </si>
  <si>
    <t>H059331</t>
  </si>
  <si>
    <t>H059964</t>
  </si>
  <si>
    <t>H060118</t>
  </si>
  <si>
    <t>H060199</t>
  </si>
  <si>
    <t>H060344</t>
  </si>
  <si>
    <t>H060390</t>
  </si>
  <si>
    <t>H060424</t>
  </si>
  <si>
    <t>H060479</t>
  </si>
  <si>
    <t>H060520</t>
  </si>
  <si>
    <t>H060671</t>
  </si>
  <si>
    <t>H060672</t>
  </si>
  <si>
    <t>H060716</t>
  </si>
  <si>
    <t>H061074</t>
  </si>
  <si>
    <t>D    303</t>
  </si>
  <si>
    <t>D    304</t>
  </si>
  <si>
    <t>D    305</t>
  </si>
  <si>
    <t>D    375</t>
  </si>
  <si>
    <t>D    762</t>
  </si>
  <si>
    <t>H061300</t>
  </si>
  <si>
    <t>D  1,307</t>
  </si>
  <si>
    <t>D  1,334</t>
  </si>
  <si>
    <t>D  2,026</t>
  </si>
  <si>
    <t>D  2,029</t>
  </si>
  <si>
    <t>D  2,097</t>
  </si>
  <si>
    <t>D  2,203</t>
  </si>
  <si>
    <t>H061603</t>
  </si>
  <si>
    <t>D  2,205</t>
  </si>
  <si>
    <t>H061671</t>
  </si>
  <si>
    <t>D  2,280</t>
  </si>
  <si>
    <t>D  2,285</t>
  </si>
  <si>
    <t>H061352</t>
  </si>
  <si>
    <t>D  2,287</t>
  </si>
  <si>
    <t>H061924</t>
  </si>
  <si>
    <t>D  2,414</t>
  </si>
  <si>
    <t>H061536</t>
  </si>
  <si>
    <t>D  2,688</t>
  </si>
  <si>
    <t>H061484</t>
  </si>
  <si>
    <t>D  2,718</t>
  </si>
  <si>
    <t>D  2,752</t>
  </si>
  <si>
    <t>D  2,772</t>
  </si>
  <si>
    <t>H061496</t>
  </si>
  <si>
    <t>D  2,776</t>
  </si>
  <si>
    <t>H061841</t>
  </si>
  <si>
    <t>H056056</t>
  </si>
  <si>
    <t>H060047</t>
  </si>
  <si>
    <t>H060148</t>
  </si>
  <si>
    <t>H060879</t>
  </si>
  <si>
    <t>H061253</t>
  </si>
  <si>
    <t>H061349</t>
  </si>
  <si>
    <t>H061981</t>
  </si>
  <si>
    <t>H061812</t>
  </si>
  <si>
    <t>D    113</t>
  </si>
  <si>
    <t>H061902</t>
  </si>
  <si>
    <t>D    714</t>
  </si>
  <si>
    <t>H062121</t>
  </si>
  <si>
    <t>H062329</t>
  </si>
  <si>
    <t>D    880</t>
  </si>
  <si>
    <t>D    947</t>
  </si>
  <si>
    <t>H062675</t>
  </si>
  <si>
    <t>D    974</t>
  </si>
  <si>
    <t>H062062</t>
  </si>
  <si>
    <t>D    976</t>
  </si>
  <si>
    <t>H062558</t>
  </si>
  <si>
    <t>D  1,426</t>
  </si>
  <si>
    <t>H062497</t>
  </si>
  <si>
    <t>D  1,574</t>
  </si>
  <si>
    <t>H062507</t>
  </si>
  <si>
    <t>H060903</t>
  </si>
  <si>
    <t>D  1,648</t>
  </si>
  <si>
    <t>H062649</t>
  </si>
  <si>
    <t>D  1,706</t>
  </si>
  <si>
    <t>H062981</t>
  </si>
  <si>
    <t>D  2,021</t>
  </si>
  <si>
    <t>H062837</t>
  </si>
  <si>
    <t>D  2,022</t>
  </si>
  <si>
    <t>H062390</t>
  </si>
  <si>
    <t>H062383</t>
  </si>
  <si>
    <t>D  2,032</t>
  </si>
  <si>
    <t>H063096</t>
  </si>
  <si>
    <t>H062571</t>
  </si>
  <si>
    <t>H062050</t>
  </si>
  <si>
    <t>D  2,305</t>
  </si>
  <si>
    <t>D  2,601</t>
  </si>
  <si>
    <t>H060482</t>
  </si>
  <si>
    <t>D  2,638</t>
  </si>
  <si>
    <t>H062877</t>
  </si>
  <si>
    <t>H062014</t>
  </si>
  <si>
    <t>H062756</t>
  </si>
  <si>
    <t>D    357</t>
  </si>
  <si>
    <t>H062714</t>
  </si>
  <si>
    <t>H063185</t>
  </si>
  <si>
    <t>D    592</t>
  </si>
  <si>
    <t>H062908</t>
  </si>
  <si>
    <t>D    678</t>
  </si>
  <si>
    <t>H063345</t>
  </si>
  <si>
    <t>D  1,081</t>
  </si>
  <si>
    <t>H062975</t>
  </si>
  <si>
    <t>D  1,250</t>
  </si>
  <si>
    <t>H061627</t>
  </si>
  <si>
    <t>H062953</t>
  </si>
  <si>
    <t>D  1,846</t>
  </si>
  <si>
    <t>H062878</t>
  </si>
  <si>
    <t>D  1,848</t>
  </si>
  <si>
    <t>H063803</t>
  </si>
  <si>
    <t>D  2,130</t>
  </si>
  <si>
    <t>H063834</t>
  </si>
  <si>
    <t>D  2,133</t>
  </si>
  <si>
    <t>H063349</t>
  </si>
  <si>
    <t>D  2,136</t>
  </si>
  <si>
    <t>H064041</t>
  </si>
  <si>
    <t>H061834</t>
  </si>
  <si>
    <t>H062992</t>
  </si>
  <si>
    <t>H063348</t>
  </si>
  <si>
    <t>D  2,435</t>
  </si>
  <si>
    <t>H064154</t>
  </si>
  <si>
    <t>D  2,784</t>
  </si>
  <si>
    <t>H060012</t>
  </si>
  <si>
    <t>D  2,817</t>
  </si>
  <si>
    <t>H063405</t>
  </si>
  <si>
    <t>D  2,864</t>
  </si>
  <si>
    <t>H063680</t>
  </si>
  <si>
    <t>D  2,865</t>
  </si>
  <si>
    <t>H064195</t>
  </si>
  <si>
    <t>D    225</t>
  </si>
  <si>
    <t>H064497</t>
  </si>
  <si>
    <t>D    679</t>
  </si>
  <si>
    <t>H064503</t>
  </si>
  <si>
    <t>H064522</t>
  </si>
  <si>
    <t>D  1,251</t>
  </si>
  <si>
    <t>H064384</t>
  </si>
  <si>
    <t>D  1,252</t>
  </si>
  <si>
    <t>H064752</t>
  </si>
  <si>
    <t>D  1,384</t>
  </si>
  <si>
    <t>H064182</t>
  </si>
  <si>
    <t>D  1,472</t>
  </si>
  <si>
    <t>D  1,505</t>
  </si>
  <si>
    <t>H063263</t>
  </si>
  <si>
    <t>D  1,507</t>
  </si>
  <si>
    <t>D  1,593</t>
  </si>
  <si>
    <t>H064392</t>
  </si>
  <si>
    <t>H064687</t>
  </si>
  <si>
    <t>H063967</t>
  </si>
  <si>
    <t>D  1,988</t>
  </si>
  <si>
    <t>D  1,991</t>
  </si>
  <si>
    <t>H063005</t>
  </si>
  <si>
    <t>D  1,993</t>
  </si>
  <si>
    <t>H061802</t>
  </si>
  <si>
    <t>D  2,459</t>
  </si>
  <si>
    <t>H065005</t>
  </si>
  <si>
    <t>D  2,462</t>
  </si>
  <si>
    <t>H065009</t>
  </si>
  <si>
    <t>D  2,464</t>
  </si>
  <si>
    <t>H064308</t>
  </si>
  <si>
    <t>D  2,835</t>
  </si>
  <si>
    <t>H064821</t>
  </si>
  <si>
    <t>D  2,840</t>
  </si>
  <si>
    <t>D  2,875</t>
  </si>
  <si>
    <t>H063613</t>
  </si>
  <si>
    <t>D  2,876</t>
  </si>
  <si>
    <t>H064596</t>
  </si>
  <si>
    <t>D  2,877</t>
  </si>
  <si>
    <t>H064599</t>
  </si>
  <si>
    <t>D  2,878</t>
  </si>
  <si>
    <t>H064912</t>
  </si>
  <si>
    <t>D  2,879</t>
  </si>
  <si>
    <t>H064809</t>
  </si>
  <si>
    <t>AXA SEGUROS, SA. DE CV.</t>
  </si>
  <si>
    <t>D  2,881</t>
  </si>
  <si>
    <t>H065100</t>
  </si>
  <si>
    <t>D  2,885</t>
  </si>
  <si>
    <t>H065311</t>
  </si>
  <si>
    <t>D  2,888</t>
  </si>
  <si>
    <t>D  2,889</t>
  </si>
  <si>
    <t>H063081</t>
  </si>
  <si>
    <t>H063968</t>
  </si>
  <si>
    <t>CONTABILIDAD</t>
  </si>
  <si>
    <t>AF1097</t>
  </si>
  <si>
    <t>AF1098</t>
  </si>
  <si>
    <t>AF1099</t>
  </si>
  <si>
    <t>AF1100</t>
  </si>
  <si>
    <t>AF1101</t>
  </si>
  <si>
    <t>AF1102</t>
  </si>
  <si>
    <t>AF1103</t>
  </si>
  <si>
    <t>AF1104</t>
  </si>
  <si>
    <t>AF1105</t>
  </si>
  <si>
    <t>AF1106</t>
  </si>
  <si>
    <t>AF1107</t>
  </si>
  <si>
    <t>AF1108</t>
  </si>
  <si>
    <t>AF1109</t>
  </si>
  <si>
    <t>AF1110</t>
  </si>
  <si>
    <t>AF1111</t>
  </si>
  <si>
    <t>AF1112</t>
  </si>
  <si>
    <t>AF1113</t>
  </si>
  <si>
    <t>AF1114</t>
  </si>
  <si>
    <t>AF1115</t>
  </si>
  <si>
    <t>AF1116</t>
  </si>
  <si>
    <t>AF1117</t>
  </si>
  <si>
    <t>AF1118</t>
  </si>
  <si>
    <t>AF1119</t>
  </si>
  <si>
    <t>AF1120</t>
  </si>
  <si>
    <t>AF1121</t>
  </si>
  <si>
    <t>AF1122</t>
  </si>
  <si>
    <t>AF1123</t>
  </si>
  <si>
    <t>AF1124</t>
  </si>
  <si>
    <t>AF1125</t>
  </si>
  <si>
    <t>AF1126</t>
  </si>
  <si>
    <t>AF1127</t>
  </si>
  <si>
    <t>ZF539</t>
  </si>
  <si>
    <t>ZF547</t>
  </si>
  <si>
    <t>AF1128</t>
  </si>
  <si>
    <t>ZF548</t>
  </si>
  <si>
    <t>ZF549</t>
  </si>
  <si>
    <t>AF1129</t>
  </si>
  <si>
    <t>ZF550</t>
  </si>
  <si>
    <t>ZF551</t>
  </si>
  <si>
    <t>ZF552</t>
  </si>
  <si>
    <t>ZF553</t>
  </si>
  <si>
    <t>ZF554</t>
  </si>
  <si>
    <t>AF1130</t>
  </si>
  <si>
    <t>ZF556</t>
  </si>
  <si>
    <t>ZF557</t>
  </si>
  <si>
    <t>ZF559</t>
  </si>
  <si>
    <t>ZF560</t>
  </si>
  <si>
    <t>ZF561</t>
  </si>
  <si>
    <t>ZF562</t>
  </si>
  <si>
    <t>AF1131</t>
  </si>
  <si>
    <t>FOLIOS</t>
  </si>
  <si>
    <t>ZF-546</t>
  </si>
  <si>
    <t>ZF-545</t>
  </si>
  <si>
    <t>ZF-544</t>
  </si>
  <si>
    <t>ZF-540</t>
  </si>
  <si>
    <t>ZF-543</t>
  </si>
  <si>
    <t>ZF-581</t>
  </si>
  <si>
    <t>ZF-542</t>
  </si>
  <si>
    <t>ZF-541</t>
  </si>
  <si>
    <t>ZF-567</t>
  </si>
  <si>
    <t>ZF-558</t>
  </si>
  <si>
    <t>ZF565</t>
  </si>
  <si>
    <t>ZF-565</t>
  </si>
  <si>
    <t>ZF581</t>
  </si>
  <si>
    <t>FEBRERO</t>
  </si>
  <si>
    <t>30% PENALIZACION</t>
  </si>
  <si>
    <t>AF1132</t>
  </si>
  <si>
    <t>AF1133</t>
  </si>
  <si>
    <t>ZF563</t>
  </si>
  <si>
    <t>ZF564</t>
  </si>
  <si>
    <t>AF1134</t>
  </si>
  <si>
    <t>AF1135</t>
  </si>
  <si>
    <t>AF1136</t>
  </si>
  <si>
    <t>ZF566</t>
  </si>
  <si>
    <t>ZF567</t>
  </si>
  <si>
    <t>ZF568</t>
  </si>
  <si>
    <t>ZF569</t>
  </si>
  <si>
    <t>AF1137</t>
  </si>
  <si>
    <t>ZF570</t>
  </si>
  <si>
    <t>AF1138</t>
  </si>
  <si>
    <t>AF1139</t>
  </si>
  <si>
    <t>AF1140</t>
  </si>
  <si>
    <t>ZF571</t>
  </si>
  <si>
    <t>AF1141</t>
  </si>
  <si>
    <t>AF1142</t>
  </si>
  <si>
    <t>AF1143</t>
  </si>
  <si>
    <t>AF1144</t>
  </si>
  <si>
    <t>AF1145</t>
  </si>
  <si>
    <t>AF1146</t>
  </si>
  <si>
    <t>AF1147</t>
  </si>
  <si>
    <t>AF1148</t>
  </si>
  <si>
    <t>AF1149</t>
  </si>
  <si>
    <t>AF1150</t>
  </si>
  <si>
    <t>ZF572</t>
  </si>
  <si>
    <t>ZF573</t>
  </si>
  <si>
    <t>AF1151</t>
  </si>
  <si>
    <t>ZF574</t>
  </si>
  <si>
    <t>ZF575</t>
  </si>
  <si>
    <t>ZF576</t>
  </si>
  <si>
    <t>AF1152</t>
  </si>
  <si>
    <t>AF1153</t>
  </si>
  <si>
    <t>AF1154</t>
  </si>
  <si>
    <t>AF1155</t>
  </si>
  <si>
    <t>AF1156</t>
  </si>
  <si>
    <t>AF1157</t>
  </si>
  <si>
    <t>AF1158</t>
  </si>
  <si>
    <t>AF1159</t>
  </si>
  <si>
    <t>AF1160</t>
  </si>
  <si>
    <t>AF1161</t>
  </si>
  <si>
    <t>AF1162</t>
  </si>
  <si>
    <t>AF1163</t>
  </si>
  <si>
    <t>AF1164</t>
  </si>
  <si>
    <t>AF1165</t>
  </si>
  <si>
    <t>AF1166</t>
  </si>
  <si>
    <t>AF1167</t>
  </si>
  <si>
    <t>AF1168</t>
  </si>
  <si>
    <t>AF1169</t>
  </si>
  <si>
    <t>AF1170</t>
  </si>
  <si>
    <t>AF1171</t>
  </si>
  <si>
    <t>AF1172</t>
  </si>
  <si>
    <t>AF1173</t>
  </si>
  <si>
    <t>AF1174</t>
  </si>
  <si>
    <t>AF1175</t>
  </si>
  <si>
    <t>AF1176</t>
  </si>
  <si>
    <t>ZF577</t>
  </si>
  <si>
    <t>AF1177</t>
  </si>
  <si>
    <t>AF1178</t>
  </si>
  <si>
    <t>AF1179</t>
  </si>
  <si>
    <t>AF1180</t>
  </si>
  <si>
    <t>AF1181</t>
  </si>
  <si>
    <t>AF1182</t>
  </si>
  <si>
    <t>AF1183</t>
  </si>
  <si>
    <t>ZF578</t>
  </si>
  <si>
    <t>ZF579</t>
  </si>
  <si>
    <t>AF1184</t>
  </si>
  <si>
    <t>AF1185</t>
  </si>
  <si>
    <t>AF1186</t>
  </si>
  <si>
    <t>AF1187</t>
  </si>
  <si>
    <t>ZF580</t>
  </si>
  <si>
    <t>ZF582</t>
  </si>
  <si>
    <t>ZF583</t>
  </si>
  <si>
    <t>ZF584</t>
  </si>
  <si>
    <t>ZF585</t>
  </si>
  <si>
    <t>ZF586</t>
  </si>
  <si>
    <t>ZF587</t>
  </si>
  <si>
    <t>ZF588</t>
  </si>
  <si>
    <t>ZF589</t>
  </si>
  <si>
    <t>AF1188</t>
  </si>
  <si>
    <t>ZF-590</t>
  </si>
  <si>
    <t>ZF-591</t>
  </si>
  <si>
    <t>DE ENERO</t>
  </si>
  <si>
    <t>ZF-555</t>
  </si>
  <si>
    <t>AF</t>
  </si>
  <si>
    <t>AF1189</t>
  </si>
  <si>
    <t>AF1190</t>
  </si>
  <si>
    <t>AF1191</t>
  </si>
  <si>
    <t>AF1192</t>
  </si>
  <si>
    <t>AF1193</t>
  </si>
  <si>
    <t>AF1194</t>
  </si>
  <si>
    <t>AF1195</t>
  </si>
  <si>
    <t>AF1196</t>
  </si>
  <si>
    <t>AF1197</t>
  </si>
  <si>
    <t>AF1198</t>
  </si>
  <si>
    <t>AF1199</t>
  </si>
  <si>
    <t>AF1200</t>
  </si>
  <si>
    <t>AF1201</t>
  </si>
  <si>
    <t>AF1202</t>
  </si>
  <si>
    <t>AF1203</t>
  </si>
  <si>
    <t>AF1204</t>
  </si>
  <si>
    <t>AF1205</t>
  </si>
  <si>
    <t>AF1206</t>
  </si>
  <si>
    <t>AF1207</t>
  </si>
  <si>
    <t>AF1208</t>
  </si>
  <si>
    <t>AF1209</t>
  </si>
  <si>
    <t>AF1210</t>
  </si>
  <si>
    <t>AF1211</t>
  </si>
  <si>
    <t>AF1212</t>
  </si>
  <si>
    <t>AF1213</t>
  </si>
  <si>
    <t>AF1214</t>
  </si>
  <si>
    <t>AF1215</t>
  </si>
  <si>
    <t>AF1216</t>
  </si>
  <si>
    <t>AF1217</t>
  </si>
  <si>
    <t>AF1218</t>
  </si>
  <si>
    <t>AF1219</t>
  </si>
  <si>
    <t>AF1220</t>
  </si>
  <si>
    <t>AF1221</t>
  </si>
  <si>
    <t>AF1222</t>
  </si>
  <si>
    <t>ZF-592</t>
  </si>
  <si>
    <t>ZF-593</t>
  </si>
  <si>
    <t>ZF-594</t>
  </si>
  <si>
    <t>ABRIL</t>
  </si>
  <si>
    <t>ZF</t>
  </si>
  <si>
    <t>AF1223</t>
  </si>
  <si>
    <t>AF1224</t>
  </si>
  <si>
    <t>AF1225</t>
  </si>
  <si>
    <t>AF1226</t>
  </si>
  <si>
    <t>AF1227</t>
  </si>
  <si>
    <t>AF1228</t>
  </si>
  <si>
    <t>AF1229</t>
  </si>
  <si>
    <t>AF1230</t>
  </si>
  <si>
    <t>ZF590</t>
  </si>
  <si>
    <t>ZF591</t>
  </si>
  <si>
    <t>ZF592</t>
  </si>
  <si>
    <t>ZF593</t>
  </si>
  <si>
    <t>ZF594</t>
  </si>
  <si>
    <t>ZF595</t>
  </si>
  <si>
    <t>ZF596</t>
  </si>
  <si>
    <t>ZF597</t>
  </si>
  <si>
    <t>AF1231</t>
  </si>
  <si>
    <t>AF1232</t>
  </si>
  <si>
    <t>AF1233</t>
  </si>
  <si>
    <t>AF1234</t>
  </si>
  <si>
    <t>ZF598</t>
  </si>
  <si>
    <t>ZF599</t>
  </si>
  <si>
    <t>AF1235</t>
  </si>
  <si>
    <t>AF1236</t>
  </si>
  <si>
    <t>AF1237</t>
  </si>
  <si>
    <t>AF1238</t>
  </si>
  <si>
    <t>AF1239</t>
  </si>
  <si>
    <t>AF1240</t>
  </si>
  <si>
    <t>AF1241</t>
  </si>
  <si>
    <t>AF1242</t>
  </si>
  <si>
    <t>AF1243</t>
  </si>
  <si>
    <t>AF1244</t>
  </si>
  <si>
    <t>AF1245</t>
  </si>
  <si>
    <t>AF1246</t>
  </si>
  <si>
    <t>AF1247</t>
  </si>
  <si>
    <t>AF1248</t>
  </si>
  <si>
    <t>AF1249</t>
  </si>
  <si>
    <t>AF1250</t>
  </si>
  <si>
    <t>AF1251</t>
  </si>
  <si>
    <t>ZF600</t>
  </si>
  <si>
    <t>ZF601</t>
  </si>
  <si>
    <t>AF1252</t>
  </si>
  <si>
    <t>ZF602</t>
  </si>
  <si>
    <t>ZF603</t>
  </si>
  <si>
    <t>ZF604</t>
  </si>
  <si>
    <t>ZF605</t>
  </si>
  <si>
    <t>ZF606</t>
  </si>
  <si>
    <t>ZF-607</t>
  </si>
  <si>
    <t>en kepler 61813</t>
  </si>
  <si>
    <t>AF1253</t>
  </si>
  <si>
    <t>AF1254</t>
  </si>
  <si>
    <t>AF1255</t>
  </si>
  <si>
    <t>AF1256</t>
  </si>
  <si>
    <t>ZF607</t>
  </si>
  <si>
    <t>AF1257</t>
  </si>
  <si>
    <t>ZF608</t>
  </si>
  <si>
    <t>AF1258</t>
  </si>
  <si>
    <t>AF1259</t>
  </si>
  <si>
    <t>AF1260</t>
  </si>
  <si>
    <t>AF1261</t>
  </si>
  <si>
    <t>AF1262</t>
  </si>
  <si>
    <t>AF1263</t>
  </si>
  <si>
    <t>AF1264</t>
  </si>
  <si>
    <t>AF1265</t>
  </si>
  <si>
    <t>AF1266</t>
  </si>
  <si>
    <t>AF1267</t>
  </si>
  <si>
    <t>AF1268</t>
  </si>
  <si>
    <t>AF1269</t>
  </si>
  <si>
    <t>AF1270</t>
  </si>
  <si>
    <t>AF1271</t>
  </si>
  <si>
    <t>AF1272</t>
  </si>
  <si>
    <t>AF1273</t>
  </si>
  <si>
    <t>AF1274</t>
  </si>
  <si>
    <t>AF1275</t>
  </si>
  <si>
    <t>AF1276</t>
  </si>
  <si>
    <t>AF1277</t>
  </si>
  <si>
    <t>AF1278</t>
  </si>
  <si>
    <t>AF1279</t>
  </si>
  <si>
    <t>AF1280</t>
  </si>
  <si>
    <t>ZF-617</t>
  </si>
  <si>
    <t>AF1281</t>
  </si>
  <si>
    <t>AF1282</t>
  </si>
  <si>
    <t>AF1283</t>
  </si>
  <si>
    <t>AF1284</t>
  </si>
  <si>
    <t>AF1285</t>
  </si>
  <si>
    <t>AF1286</t>
  </si>
  <si>
    <t>AF1287</t>
  </si>
  <si>
    <t>AF1288</t>
  </si>
  <si>
    <t>AF1289</t>
  </si>
  <si>
    <t>AF1290</t>
  </si>
  <si>
    <t>AF1291</t>
  </si>
  <si>
    <t>AF1292</t>
  </si>
  <si>
    <t>AF1293</t>
  </si>
  <si>
    <t>AF1294</t>
  </si>
  <si>
    <t>AF1295</t>
  </si>
  <si>
    <t>AF1296</t>
  </si>
  <si>
    <t>AF1297</t>
  </si>
  <si>
    <t>AF1298</t>
  </si>
  <si>
    <t>AF1299</t>
  </si>
  <si>
    <t>AF1300</t>
  </si>
  <si>
    <t>AF1301</t>
  </si>
  <si>
    <t>AF1302</t>
  </si>
  <si>
    <t>AF1303</t>
  </si>
  <si>
    <t>AF1304</t>
  </si>
  <si>
    <t>AF1305</t>
  </si>
  <si>
    <t>AF1306</t>
  </si>
  <si>
    <t>ZF-618</t>
  </si>
  <si>
    <t>ZF-619</t>
  </si>
  <si>
    <t>ZF-620</t>
  </si>
  <si>
    <t>ZF-621</t>
  </si>
  <si>
    <t>ZF-622</t>
  </si>
  <si>
    <t>ZF617</t>
  </si>
  <si>
    <t>ZF618</t>
  </si>
  <si>
    <t>ZF619</t>
  </si>
  <si>
    <t>ZF620</t>
  </si>
  <si>
    <t>ZF621</t>
  </si>
  <si>
    <t>ZF622</t>
  </si>
  <si>
    <t>JUN</t>
  </si>
  <si>
    <t>MAY</t>
  </si>
  <si>
    <t>POLIZA</t>
  </si>
  <si>
    <t>FECHA</t>
  </si>
  <si>
    <t>ORDEN</t>
  </si>
  <si>
    <t>CLIENTE</t>
  </si>
  <si>
    <t>MONTO</t>
  </si>
  <si>
    <t>CONCEPTO</t>
  </si>
  <si>
    <t xml:space="preserve">MONTO </t>
  </si>
  <si>
    <t>H</t>
  </si>
  <si>
    <t>BAJA EN FEBERO</t>
  </si>
  <si>
    <t>AF-1140 FEB</t>
  </si>
  <si>
    <t>DIFERENCIA</t>
  </si>
  <si>
    <t>AF-1138 FEB</t>
  </si>
  <si>
    <t>AF-1136 FEB</t>
  </si>
  <si>
    <t>AF-1141 FEB</t>
  </si>
  <si>
    <t>AF-1132 FEB</t>
  </si>
  <si>
    <t>AF-1144 FEB</t>
  </si>
  <si>
    <t>AF-1162 FEB</t>
  </si>
  <si>
    <t>AF-1174 FEB</t>
  </si>
  <si>
    <t>AF-1148 FEB</t>
  </si>
  <si>
    <t xml:space="preserve"> </t>
  </si>
  <si>
    <t>CANCELA H ENERO</t>
  </si>
  <si>
    <t>AF-1200 MAR</t>
  </si>
  <si>
    <t>AF-1213 MAR</t>
  </si>
  <si>
    <t>ENERO</t>
  </si>
  <si>
    <t>D  2,580</t>
  </si>
  <si>
    <t>D  2,369</t>
  </si>
  <si>
    <t>D  2,111</t>
  </si>
  <si>
    <t>D  2,538</t>
  </si>
  <si>
    <t>D  2,587</t>
  </si>
  <si>
    <t>D    224</t>
  </si>
  <si>
    <t>D    201</t>
  </si>
  <si>
    <t>D  1,117</t>
  </si>
  <si>
    <t>D  2,119</t>
  </si>
  <si>
    <t>D    377</t>
  </si>
  <si>
    <t>D  2,703</t>
  </si>
  <si>
    <t>D  2,549</t>
  </si>
  <si>
    <t>D    256</t>
  </si>
  <si>
    <t>D    202</t>
  </si>
  <si>
    <t>D    203</t>
  </si>
  <si>
    <t>D  2,617</t>
  </si>
  <si>
    <t>D  2,558</t>
  </si>
  <si>
    <t>D    817</t>
  </si>
  <si>
    <t>D    867</t>
  </si>
  <si>
    <t>D  1,465</t>
  </si>
  <si>
    <t>D  1,298</t>
  </si>
  <si>
    <t>D  2,567</t>
  </si>
  <si>
    <t>D  2,572</t>
  </si>
  <si>
    <t>D  2,524</t>
  </si>
  <si>
    <t>D    440</t>
  </si>
  <si>
    <t>D  1,602</t>
  </si>
  <si>
    <t>D  1,410</t>
  </si>
  <si>
    <t>D    204</t>
  </si>
  <si>
    <t>D    964</t>
  </si>
  <si>
    <t>D  1,466</t>
  </si>
  <si>
    <t>D  2,112</t>
  </si>
  <si>
    <t>D  2,175</t>
  </si>
  <si>
    <t>D  2,490</t>
  </si>
  <si>
    <t>D  2,913</t>
  </si>
  <si>
    <t>D  2,322</t>
  </si>
  <si>
    <t>D  2,174</t>
  </si>
  <si>
    <t>D  2,914</t>
  </si>
  <si>
    <t>D  1,467</t>
  </si>
  <si>
    <t>D  2,489</t>
  </si>
  <si>
    <t>D  2,267</t>
  </si>
  <si>
    <t>D  2,231</t>
  </si>
  <si>
    <t>D  2,894</t>
  </si>
  <si>
    <t>D  2,767</t>
  </si>
  <si>
    <t>D  2,766</t>
  </si>
  <si>
    <t>D  2,895</t>
  </si>
  <si>
    <t>H064058</t>
  </si>
  <si>
    <t>H064242</t>
  </si>
  <si>
    <t>H064324</t>
  </si>
  <si>
    <t>H064597</t>
  </si>
  <si>
    <t>H064720</t>
  </si>
  <si>
    <t>H064857</t>
  </si>
  <si>
    <t>H064940</t>
  </si>
  <si>
    <t>H065014</t>
  </si>
  <si>
    <t>H065071</t>
  </si>
  <si>
    <t>H065087</t>
  </si>
  <si>
    <t>H065257</t>
  </si>
  <si>
    <t>H065270</t>
  </si>
  <si>
    <t>H065469</t>
  </si>
  <si>
    <t>H065528</t>
  </si>
  <si>
    <t>H065640</t>
  </si>
  <si>
    <t>H065649</t>
  </si>
  <si>
    <t>H065755</t>
  </si>
  <si>
    <t>H065768</t>
  </si>
  <si>
    <t>H065925</t>
  </si>
  <si>
    <t>H065998</t>
  </si>
  <si>
    <t>H066014</t>
  </si>
  <si>
    <t>H066028</t>
  </si>
  <si>
    <t>H066053</t>
  </si>
  <si>
    <t>HO63081</t>
  </si>
  <si>
    <t>COMPLEMENTO H-61802AF-1322</t>
  </si>
  <si>
    <t>AF-1279 H 62756</t>
  </si>
  <si>
    <t>COMPLEMENTO H-63263 AF1315</t>
  </si>
  <si>
    <t>LJIMENEZ:COMP H63613 AF1330</t>
  </si>
  <si>
    <t>LJIMENEZ:COMP H65100 AF1329</t>
  </si>
  <si>
    <t>COMPLEMENTO H-64182 AF1314</t>
  </si>
  <si>
    <t>COMPLEMENTO AF-1331</t>
  </si>
  <si>
    <t>COMPLEMENTO H64324 AF-1354</t>
  </si>
  <si>
    <t>COMPLEMENTO H-64522 AF-1312</t>
  </si>
  <si>
    <t>COMPLEMENTO H64599</t>
  </si>
  <si>
    <t>COMPLEMENTO H64687 AF-1321</t>
  </si>
  <si>
    <t>COMPLEMENTO H64720</t>
  </si>
  <si>
    <t>COMPLEMENTO H65005 AF1323</t>
  </si>
  <si>
    <t>COMPLEMENTO H65009-AF1325</t>
  </si>
  <si>
    <t>COMPLEMENTO H-65014</t>
  </si>
  <si>
    <t>HDI SEGUROS,S.A. DE C.V.</t>
  </si>
  <si>
    <t>AF-1353</t>
  </si>
  <si>
    <t>Poliza Contable de D</t>
  </si>
  <si>
    <t>H063082</t>
  </si>
  <si>
    <t>COMPLEMENTO AF-1352</t>
  </si>
  <si>
    <t>AF1326</t>
  </si>
  <si>
    <t>AF1327</t>
  </si>
  <si>
    <t>AF1328</t>
  </si>
  <si>
    <t>AF1329</t>
  </si>
  <si>
    <t>AF1330</t>
  </si>
  <si>
    <t>AF1331</t>
  </si>
  <si>
    <t>AF1332</t>
  </si>
  <si>
    <t>AF1333</t>
  </si>
  <si>
    <t>AF1334</t>
  </si>
  <si>
    <t>AF1335</t>
  </si>
  <si>
    <t>AF1336</t>
  </si>
  <si>
    <t>AF1337</t>
  </si>
  <si>
    <t>AF1338</t>
  </si>
  <si>
    <t>AF1339</t>
  </si>
  <si>
    <t>AF1340</t>
  </si>
  <si>
    <t>AF1341</t>
  </si>
  <si>
    <t>AF1342</t>
  </si>
  <si>
    <t>AF1343</t>
  </si>
  <si>
    <t>AF1344</t>
  </si>
  <si>
    <t>AF1345</t>
  </si>
  <si>
    <t>AF1346</t>
  </si>
  <si>
    <t>AF1347</t>
  </si>
  <si>
    <t>AF1348</t>
  </si>
  <si>
    <t>AF1349</t>
  </si>
  <si>
    <t>AF1350</t>
  </si>
  <si>
    <t>AF1351</t>
  </si>
  <si>
    <t>AF1352</t>
  </si>
  <si>
    <t>AF1353</t>
  </si>
  <si>
    <t>AF1354</t>
  </si>
  <si>
    <t>AF1355</t>
  </si>
  <si>
    <t>AF1356</t>
  </si>
  <si>
    <t>ZF-625</t>
  </si>
  <si>
    <t>ZF-626</t>
  </si>
  <si>
    <t>ZF-634</t>
  </si>
  <si>
    <t>ZF-628</t>
  </si>
  <si>
    <t>ZF630</t>
  </si>
  <si>
    <t>ZF-631</t>
  </si>
  <si>
    <t>1317/623</t>
  </si>
  <si>
    <t>1318/624</t>
  </si>
  <si>
    <t>1364/635</t>
  </si>
  <si>
    <t>1339/634</t>
  </si>
  <si>
    <t>1324/627</t>
  </si>
  <si>
    <t>1341/628</t>
  </si>
  <si>
    <t>1333/625</t>
  </si>
  <si>
    <t>1336/626</t>
  </si>
  <si>
    <t>1357/632</t>
  </si>
  <si>
    <t>1351/631</t>
  </si>
  <si>
    <t>X1</t>
  </si>
  <si>
    <t>AF-1226 ABRIL</t>
  </si>
  <si>
    <t>X2</t>
  </si>
  <si>
    <t>AF-1227 ABRIL</t>
  </si>
  <si>
    <t>AF-1255 MAYO</t>
  </si>
  <si>
    <t>H59479 MAR</t>
  </si>
  <si>
    <t>H51536 MAR</t>
  </si>
  <si>
    <t>H60344 MAR</t>
  </si>
  <si>
    <t>H60118 MAR</t>
  </si>
  <si>
    <t>H60671 MAR</t>
  </si>
  <si>
    <t>H60199 MAR</t>
  </si>
  <si>
    <t>AF-1259 MAYO</t>
  </si>
  <si>
    <t>AF-1254 MAYO</t>
  </si>
  <si>
    <t>AF-1257 MAYO</t>
  </si>
  <si>
    <t>ZF615</t>
  </si>
  <si>
    <t>ZF609</t>
  </si>
  <si>
    <t>ZF610</t>
  </si>
  <si>
    <t>ZF611</t>
  </si>
  <si>
    <t>ZF612</t>
  </si>
  <si>
    <t>ZF613</t>
  </si>
  <si>
    <t>ZF614</t>
  </si>
  <si>
    <t>ABR</t>
  </si>
  <si>
    <t>H56056 ABR</t>
  </si>
  <si>
    <t>JULIO</t>
  </si>
  <si>
    <t xml:space="preserve">  </t>
  </si>
  <si>
    <t>AF-1283 JUNIO</t>
  </si>
  <si>
    <t>AF-1284 JUNIO</t>
  </si>
  <si>
    <t>AF-1282 JUNIO</t>
  </si>
  <si>
    <t>AF-1350 AGOSTO</t>
  </si>
  <si>
    <t>ZF-616</t>
  </si>
  <si>
    <t>AF-1308 JUL</t>
  </si>
  <si>
    <t>AF-1316 JUL</t>
  </si>
  <si>
    <t>AF-1307 JUL</t>
  </si>
  <si>
    <t>AF1307</t>
  </si>
  <si>
    <t>AF1308</t>
  </si>
  <si>
    <t>AF1309</t>
  </si>
  <si>
    <t>AF1310</t>
  </si>
  <si>
    <t>AF1311</t>
  </si>
  <si>
    <t>AF1312</t>
  </si>
  <si>
    <t>AF1313</t>
  </si>
  <si>
    <t>AF1314</t>
  </si>
  <si>
    <t>AF1315</t>
  </si>
  <si>
    <t>AF1316</t>
  </si>
  <si>
    <t>AF1317</t>
  </si>
  <si>
    <t>AF1318</t>
  </si>
  <si>
    <t>AF1319</t>
  </si>
  <si>
    <t>AF1320</t>
  </si>
  <si>
    <t>AF1321</t>
  </si>
  <si>
    <t>AF1322</t>
  </si>
  <si>
    <t>AF1323</t>
  </si>
  <si>
    <t>AF1324</t>
  </si>
  <si>
    <t>AF1325</t>
  </si>
  <si>
    <t>ZF-623</t>
  </si>
  <si>
    <t>ZF-624</t>
  </si>
  <si>
    <t>ZF-627</t>
  </si>
  <si>
    <t>COMP H63613 AF1330</t>
  </si>
  <si>
    <t>COMP H65100 AF1329</t>
  </si>
  <si>
    <t>ZF623</t>
  </si>
  <si>
    <t>ZF624</t>
  </si>
  <si>
    <t>ZF625</t>
  </si>
  <si>
    <t>ZF626</t>
  </si>
  <si>
    <t>ZF627</t>
  </si>
  <si>
    <t>ZF628</t>
  </si>
  <si>
    <t>CANCELADA</t>
  </si>
  <si>
    <t>ZF629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</si>
</sst>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"/>
    <numFmt numFmtId="165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256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9" fontId="2" fillId="0" borderId="0" xfId="0" applyNumberFormat="1" applyFont="1" applyFill="1"/>
    <xf numFmtId="0" fontId="2" fillId="0" borderId="0" xfId="0" applyFont="1" applyFill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2" fillId="0" borderId="0" xfId="0" applyNumberFormat="1" applyFont="1" applyFill="1"/>
    <xf numFmtId="0" fontId="2" fillId="0" borderId="5" xfId="0" applyFont="1" applyFill="1" applyBorder="1"/>
    <xf numFmtId="14" fontId="2" fillId="0" borderId="5" xfId="0" applyNumberFormat="1" applyFont="1" applyFill="1" applyBorder="1"/>
    <xf numFmtId="43" fontId="2" fillId="0" borderId="5" xfId="1" applyFont="1" applyFill="1" applyBorder="1"/>
    <xf numFmtId="0" fontId="2" fillId="0" borderId="5" xfId="0" applyFont="1" applyFill="1" applyBorder="1" applyAlignment="1">
      <alignment horizontal="left"/>
    </xf>
    <xf numFmtId="0" fontId="5" fillId="0" borderId="5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4" fontId="2" fillId="0" borderId="6" xfId="0" applyNumberFormat="1" applyFont="1" applyFill="1" applyBorder="1"/>
    <xf numFmtId="43" fontId="2" fillId="0" borderId="6" xfId="1" applyFont="1" applyFill="1" applyBorder="1"/>
    <xf numFmtId="0" fontId="2" fillId="0" borderId="6" xfId="0" applyFont="1" applyFill="1" applyBorder="1" applyAlignment="1">
      <alignment horizontal="left"/>
    </xf>
    <xf numFmtId="0" fontId="5" fillId="0" borderId="6" xfId="2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0" fontId="2" fillId="0" borderId="7" xfId="0" applyFont="1" applyFill="1" applyBorder="1"/>
    <xf numFmtId="43" fontId="2" fillId="0" borderId="8" xfId="1" applyFont="1" applyFill="1" applyBorder="1"/>
    <xf numFmtId="0" fontId="2" fillId="0" borderId="8" xfId="0" applyFont="1" applyFill="1" applyBorder="1"/>
    <xf numFmtId="43" fontId="2" fillId="0" borderId="7" xfId="1" applyFont="1" applyFill="1" applyBorder="1"/>
    <xf numFmtId="0" fontId="7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Border="1"/>
    <xf numFmtId="14" fontId="2" fillId="0" borderId="5" xfId="0" applyNumberFormat="1" applyFont="1" applyBorder="1"/>
    <xf numFmtId="43" fontId="2" fillId="0" borderId="5" xfId="1" applyFont="1" applyBorder="1"/>
    <xf numFmtId="0" fontId="6" fillId="0" borderId="5" xfId="0" applyFont="1" applyFill="1" applyBorder="1" applyAlignment="1">
      <alignment horizontal="center"/>
    </xf>
    <xf numFmtId="0" fontId="2" fillId="0" borderId="6" xfId="0" applyFont="1" applyBorder="1"/>
    <xf numFmtId="14" fontId="2" fillId="0" borderId="6" xfId="0" applyNumberFormat="1" applyFont="1" applyBorder="1"/>
    <xf numFmtId="43" fontId="2" fillId="0" borderId="6" xfId="1" applyFont="1" applyBorder="1"/>
    <xf numFmtId="43" fontId="7" fillId="0" borderId="2" xfId="1" applyFont="1" applyBorder="1" applyAlignment="1">
      <alignment horizontal="center"/>
    </xf>
    <xf numFmtId="43" fontId="2" fillId="0" borderId="7" xfId="1" applyFont="1" applyBorder="1"/>
    <xf numFmtId="43" fontId="2" fillId="0" borderId="8" xfId="1" applyFont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5" xfId="0" applyNumberFormat="1" applyFont="1" applyBorder="1"/>
    <xf numFmtId="0" fontId="2" fillId="0" borderId="11" xfId="0" applyFont="1" applyBorder="1"/>
    <xf numFmtId="0" fontId="2" fillId="0" borderId="6" xfId="0" applyNumberFormat="1" applyFont="1" applyBorder="1"/>
    <xf numFmtId="0" fontId="2" fillId="0" borderId="10" xfId="0" applyFont="1" applyBorder="1" applyAlignment="1">
      <alignment horizontal="center"/>
    </xf>
    <xf numFmtId="164" fontId="5" fillId="0" borderId="5" xfId="2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2" fillId="0" borderId="16" xfId="0" applyFont="1" applyBorder="1"/>
    <xf numFmtId="14" fontId="2" fillId="0" borderId="16" xfId="0" applyNumberFormat="1" applyFont="1" applyBorder="1"/>
    <xf numFmtId="43" fontId="2" fillId="0" borderId="17" xfId="1" applyFont="1" applyBorder="1"/>
    <xf numFmtId="0" fontId="2" fillId="0" borderId="16" xfId="0" applyFont="1" applyFill="1" applyBorder="1"/>
    <xf numFmtId="43" fontId="2" fillId="0" borderId="16" xfId="1" applyFont="1" applyFill="1" applyBorder="1"/>
    <xf numFmtId="0" fontId="2" fillId="0" borderId="16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43" fontId="2" fillId="0" borderId="16" xfId="1" applyFont="1" applyBorder="1"/>
    <xf numFmtId="0" fontId="2" fillId="0" borderId="19" xfId="0" applyFont="1" applyBorder="1"/>
    <xf numFmtId="0" fontId="3" fillId="2" borderId="4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2" borderId="13" xfId="1" applyNumberFormat="1" applyFont="1" applyFill="1" applyBorder="1"/>
    <xf numFmtId="0" fontId="2" fillId="2" borderId="14" xfId="1" applyNumberFormat="1" applyFont="1" applyFill="1" applyBorder="1"/>
    <xf numFmtId="0" fontId="2" fillId="2" borderId="18" xfId="1" applyNumberFormat="1" applyFont="1" applyFill="1" applyBorder="1"/>
    <xf numFmtId="0" fontId="2" fillId="2" borderId="12" xfId="1" applyNumberFormat="1" applyFont="1" applyFill="1" applyBorder="1"/>
    <xf numFmtId="0" fontId="2" fillId="4" borderId="11" xfId="0" applyFont="1" applyFill="1" applyBorder="1" applyAlignment="1">
      <alignment horizontal="center"/>
    </xf>
    <xf numFmtId="43" fontId="2" fillId="4" borderId="5" xfId="1" applyFont="1" applyFill="1" applyBorder="1"/>
    <xf numFmtId="0" fontId="5" fillId="4" borderId="5" xfId="2" applyFont="1" applyFill="1" applyBorder="1" applyAlignment="1">
      <alignment horizontal="center"/>
    </xf>
    <xf numFmtId="164" fontId="5" fillId="4" borderId="5" xfId="2" applyNumberFormat="1" applyFont="1" applyFill="1" applyBorder="1" applyAlignment="1">
      <alignment horizontal="center"/>
    </xf>
    <xf numFmtId="0" fontId="2" fillId="0" borderId="20" xfId="0" applyFont="1" applyFill="1" applyBorder="1"/>
    <xf numFmtId="0" fontId="2" fillId="0" borderId="24" xfId="0" applyFont="1" applyBorder="1"/>
    <xf numFmtId="14" fontId="2" fillId="0" borderId="24" xfId="0" applyNumberFormat="1" applyFont="1" applyBorder="1"/>
    <xf numFmtId="0" fontId="2" fillId="0" borderId="19" xfId="0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/>
    </xf>
    <xf numFmtId="0" fontId="8" fillId="3" borderId="4" xfId="0" applyFont="1" applyFill="1" applyBorder="1"/>
    <xf numFmtId="0" fontId="2" fillId="3" borderId="12" xfId="0" applyFont="1" applyFill="1" applyBorder="1"/>
    <xf numFmtId="43" fontId="2" fillId="3" borderId="1" xfId="1" applyFont="1" applyFill="1" applyBorder="1" applyAlignment="1">
      <alignment horizontal="center"/>
    </xf>
    <xf numFmtId="0" fontId="2" fillId="3" borderId="13" xfId="0" applyFont="1" applyFill="1" applyBorder="1"/>
    <xf numFmtId="0" fontId="2" fillId="3" borderId="14" xfId="0" applyFont="1" applyFill="1" applyBorder="1"/>
    <xf numFmtId="43" fontId="2" fillId="0" borderId="8" xfId="0" applyNumberFormat="1" applyFont="1" applyFill="1" applyBorder="1"/>
    <xf numFmtId="43" fontId="2" fillId="0" borderId="0" xfId="0" applyNumberFormat="1" applyFont="1" applyFill="1" applyBorder="1"/>
    <xf numFmtId="14" fontId="2" fillId="0" borderId="20" xfId="0" applyNumberFormat="1" applyFont="1" applyFill="1" applyBorder="1"/>
    <xf numFmtId="43" fontId="2" fillId="0" borderId="21" xfId="1" applyFont="1" applyFill="1" applyBorder="1"/>
    <xf numFmtId="0" fontId="2" fillId="3" borderId="22" xfId="0" applyFont="1" applyFill="1" applyBorder="1"/>
    <xf numFmtId="0" fontId="2" fillId="0" borderId="23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21" xfId="0" applyFont="1" applyFill="1" applyBorder="1"/>
    <xf numFmtId="14" fontId="2" fillId="0" borderId="0" xfId="0" applyNumberFormat="1" applyFont="1" applyFill="1" applyBorder="1"/>
    <xf numFmtId="17" fontId="2" fillId="0" borderId="0" xfId="0" applyNumberFormat="1" applyFont="1" applyFill="1"/>
    <xf numFmtId="0" fontId="3" fillId="0" borderId="0" xfId="0" applyFont="1" applyAlignment="1">
      <alignment horizontal="center"/>
    </xf>
    <xf numFmtId="43" fontId="7" fillId="0" borderId="0" xfId="1" applyFont="1" applyFill="1" applyAlignment="1">
      <alignment horizontal="center"/>
    </xf>
    <xf numFmtId="43" fontId="2" fillId="5" borderId="25" xfId="1" applyFont="1" applyFill="1" applyBorder="1"/>
    <xf numFmtId="0" fontId="9" fillId="0" borderId="0" xfId="0" applyFont="1"/>
    <xf numFmtId="43" fontId="9" fillId="0" borderId="0" xfId="1" applyFont="1"/>
    <xf numFmtId="0" fontId="9" fillId="0" borderId="0" xfId="1" applyNumberFormat="1" applyFont="1"/>
    <xf numFmtId="0" fontId="9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6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left"/>
    </xf>
    <xf numFmtId="0" fontId="9" fillId="5" borderId="0" xfId="0" applyNumberFormat="1" applyFont="1" applyFill="1"/>
    <xf numFmtId="0" fontId="9" fillId="5" borderId="0" xfId="1" applyNumberFormat="1" applyFont="1" applyFill="1"/>
    <xf numFmtId="43" fontId="9" fillId="5" borderId="0" xfId="1" applyFont="1" applyFill="1"/>
    <xf numFmtId="0" fontId="2" fillId="3" borderId="4" xfId="0" applyFont="1" applyFill="1" applyBorder="1"/>
    <xf numFmtId="43" fontId="2" fillId="3" borderId="1" xfId="1" applyFont="1" applyFill="1" applyBorder="1"/>
    <xf numFmtId="43" fontId="6" fillId="0" borderId="26" xfId="1" applyFont="1" applyBorder="1"/>
    <xf numFmtId="0" fontId="6" fillId="0" borderId="0" xfId="2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3" fontId="2" fillId="0" borderId="5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6" fillId="0" borderId="31" xfId="0" applyFont="1" applyBorder="1" applyAlignment="1">
      <alignment horizontal="left"/>
    </xf>
    <xf numFmtId="43" fontId="6" fillId="0" borderId="5" xfId="1" applyFont="1" applyBorder="1"/>
    <xf numFmtId="43" fontId="2" fillId="0" borderId="8" xfId="0" applyNumberFormat="1" applyFont="1" applyBorder="1"/>
    <xf numFmtId="0" fontId="2" fillId="0" borderId="31" xfId="0" applyFont="1" applyBorder="1"/>
    <xf numFmtId="0" fontId="2" fillId="0" borderId="8" xfId="0" applyFont="1" applyBorder="1"/>
    <xf numFmtId="0" fontId="6" fillId="0" borderId="32" xfId="0" applyFont="1" applyBorder="1" applyAlignment="1">
      <alignment horizontal="left"/>
    </xf>
    <xf numFmtId="0" fontId="6" fillId="0" borderId="33" xfId="2" applyFont="1" applyFill="1" applyBorder="1" applyAlignment="1">
      <alignment horizontal="center"/>
    </xf>
    <xf numFmtId="43" fontId="2" fillId="0" borderId="34" xfId="0" applyNumberFormat="1" applyFont="1" applyBorder="1"/>
    <xf numFmtId="0" fontId="2" fillId="3" borderId="18" xfId="0" applyFont="1" applyFill="1" applyBorder="1"/>
    <xf numFmtId="165" fontId="5" fillId="0" borderId="27" xfId="2" applyNumberFormat="1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164" fontId="5" fillId="0" borderId="27" xfId="3" applyNumberFormat="1" applyFont="1" applyFill="1" applyBorder="1" applyAlignment="1">
      <alignment horizontal="center"/>
    </xf>
    <xf numFmtId="43" fontId="2" fillId="0" borderId="35" xfId="1" applyFont="1" applyBorder="1"/>
    <xf numFmtId="0" fontId="5" fillId="0" borderId="27" xfId="3" applyFont="1" applyFill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0" xfId="0" applyFont="1" applyBorder="1"/>
    <xf numFmtId="43" fontId="2" fillId="0" borderId="21" xfId="1" applyFont="1" applyBorder="1"/>
    <xf numFmtId="0" fontId="10" fillId="3" borderId="22" xfId="0" applyFont="1" applyFill="1" applyBorder="1" applyAlignment="1">
      <alignment horizontal="center"/>
    </xf>
    <xf numFmtId="0" fontId="2" fillId="0" borderId="21" xfId="0" applyFont="1" applyBorder="1"/>
    <xf numFmtId="0" fontId="2" fillId="0" borderId="37" xfId="0" applyFont="1" applyBorder="1" applyAlignment="1">
      <alignment horizontal="left"/>
    </xf>
    <xf numFmtId="0" fontId="2" fillId="0" borderId="37" xfId="0" applyFont="1" applyBorder="1"/>
    <xf numFmtId="0" fontId="10" fillId="3" borderId="38" xfId="0" applyFont="1" applyFill="1" applyBorder="1" applyAlignment="1">
      <alignment horizontal="center"/>
    </xf>
    <xf numFmtId="0" fontId="2" fillId="0" borderId="39" xfId="0" applyFont="1" applyBorder="1"/>
    <xf numFmtId="43" fontId="2" fillId="0" borderId="40" xfId="1" applyFont="1" applyBorder="1"/>
    <xf numFmtId="0" fontId="2" fillId="0" borderId="40" xfId="0" applyFont="1" applyBorder="1"/>
    <xf numFmtId="0" fontId="2" fillId="0" borderId="41" xfId="0" applyFont="1" applyBorder="1"/>
    <xf numFmtId="0" fontId="2" fillId="3" borderId="38" xfId="0" applyFont="1" applyFill="1" applyBorder="1"/>
    <xf numFmtId="0" fontId="2" fillId="0" borderId="39" xfId="0" applyFont="1" applyBorder="1" applyAlignment="1">
      <alignment horizontal="left"/>
    </xf>
    <xf numFmtId="43" fontId="2" fillId="0" borderId="39" xfId="1" applyFont="1" applyBorder="1"/>
    <xf numFmtId="0" fontId="2" fillId="0" borderId="35" xfId="0" applyFont="1" applyBorder="1"/>
    <xf numFmtId="0" fontId="2" fillId="0" borderId="20" xfId="0" applyFont="1" applyBorder="1" applyAlignment="1">
      <alignment horizontal="left"/>
    </xf>
    <xf numFmtId="43" fontId="2" fillId="0" borderId="20" xfId="1" applyFont="1" applyBorder="1"/>
    <xf numFmtId="0" fontId="2" fillId="0" borderId="23" xfId="0" applyFont="1" applyBorder="1"/>
    <xf numFmtId="0" fontId="2" fillId="0" borderId="7" xfId="0" applyFont="1" applyBorder="1"/>
    <xf numFmtId="0" fontId="2" fillId="0" borderId="39" xfId="0" applyFont="1" applyFill="1" applyBorder="1" applyAlignment="1">
      <alignment horizontal="left"/>
    </xf>
    <xf numFmtId="43" fontId="2" fillId="0" borderId="39" xfId="1" applyFont="1" applyFill="1" applyBorder="1"/>
    <xf numFmtId="0" fontId="2" fillId="0" borderId="39" xfId="0" applyFont="1" applyFill="1" applyBorder="1"/>
    <xf numFmtId="0" fontId="5" fillId="0" borderId="39" xfId="2" applyFont="1" applyFill="1" applyBorder="1" applyAlignment="1">
      <alignment horizontal="center"/>
    </xf>
    <xf numFmtId="43" fontId="2" fillId="0" borderId="35" xfId="0" applyNumberFormat="1" applyFont="1" applyBorder="1"/>
    <xf numFmtId="164" fontId="5" fillId="0" borderId="39" xfId="2" applyNumberFormat="1" applyFont="1" applyFill="1" applyBorder="1" applyAlignment="1">
      <alignment horizontal="center"/>
    </xf>
    <xf numFmtId="0" fontId="5" fillId="0" borderId="39" xfId="3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43" fontId="2" fillId="0" borderId="17" xfId="0" applyNumberFormat="1" applyFont="1" applyBorder="1"/>
    <xf numFmtId="14" fontId="2" fillId="0" borderId="45" xfId="0" applyNumberFormat="1" applyFont="1" applyBorder="1"/>
    <xf numFmtId="14" fontId="2" fillId="0" borderId="39" xfId="0" applyNumberFormat="1" applyFont="1" applyBorder="1"/>
    <xf numFmtId="43" fontId="3" fillId="0" borderId="0" xfId="1" applyFont="1" applyAlignment="1">
      <alignment horizontal="center"/>
    </xf>
    <xf numFmtId="43" fontId="2" fillId="0" borderId="46" xfId="1" applyFont="1" applyBorder="1"/>
    <xf numFmtId="43" fontId="2" fillId="0" borderId="47" xfId="1" applyFont="1" applyBorder="1"/>
    <xf numFmtId="0" fontId="2" fillId="0" borderId="48" xfId="0" applyFont="1" applyBorder="1"/>
    <xf numFmtId="43" fontId="2" fillId="0" borderId="49" xfId="1" applyFont="1" applyBorder="1"/>
    <xf numFmtId="0" fontId="2" fillId="3" borderId="50" xfId="0" applyFont="1" applyFill="1" applyBorder="1"/>
    <xf numFmtId="0" fontId="2" fillId="3" borderId="52" xfId="0" applyFont="1" applyFill="1" applyBorder="1"/>
    <xf numFmtId="43" fontId="2" fillId="0" borderId="53" xfId="1" applyFont="1" applyBorder="1"/>
    <xf numFmtId="0" fontId="2" fillId="0" borderId="51" xfId="0" applyFont="1" applyBorder="1"/>
    <xf numFmtId="0" fontId="2" fillId="0" borderId="54" xfId="0" applyFont="1" applyBorder="1"/>
    <xf numFmtId="0" fontId="2" fillId="0" borderId="55" xfId="0" applyFont="1" applyBorder="1"/>
    <xf numFmtId="43" fontId="2" fillId="0" borderId="56" xfId="1" applyFont="1" applyBorder="1"/>
    <xf numFmtId="0" fontId="2" fillId="0" borderId="57" xfId="0" applyFont="1" applyBorder="1"/>
    <xf numFmtId="43" fontId="2" fillId="0" borderId="58" xfId="1" applyFont="1" applyBorder="1"/>
    <xf numFmtId="0" fontId="2" fillId="3" borderId="59" xfId="0" applyFont="1" applyFill="1" applyBorder="1"/>
    <xf numFmtId="0" fontId="2" fillId="0" borderId="6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164" fontId="5" fillId="0" borderId="39" xfId="2" applyNumberFormat="1" applyFont="1" applyFill="1" applyBorder="1" applyAlignment="1">
      <alignment horizontal="left"/>
    </xf>
    <xf numFmtId="43" fontId="2" fillId="0" borderId="39" xfId="1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2" fillId="0" borderId="60" xfId="0" applyFont="1" applyBorder="1"/>
    <xf numFmtId="0" fontId="2" fillId="0" borderId="7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 applyAlignment="1">
      <alignment horizontal="left"/>
    </xf>
    <xf numFmtId="43" fontId="2" fillId="0" borderId="62" xfId="1" applyFont="1" applyBorder="1"/>
    <xf numFmtId="43" fontId="2" fillId="0" borderId="41" xfId="1" applyFont="1" applyBorder="1"/>
    <xf numFmtId="43" fontId="2" fillId="0" borderId="5" xfId="1" applyFont="1" applyBorder="1" applyAlignment="1">
      <alignment horizontal="left"/>
    </xf>
    <xf numFmtId="43" fontId="2" fillId="0" borderId="6" xfId="1" applyFont="1" applyBorder="1" applyAlignment="1">
      <alignment horizontal="left"/>
    </xf>
    <xf numFmtId="164" fontId="5" fillId="0" borderId="6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43" fontId="2" fillId="0" borderId="44" xfId="1" applyFont="1" applyBorder="1"/>
    <xf numFmtId="43" fontId="2" fillId="0" borderId="25" xfId="1" applyFont="1" applyBorder="1"/>
    <xf numFmtId="164" fontId="5" fillId="0" borderId="5" xfId="0" applyNumberFormat="1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43" fontId="2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/>
    <xf numFmtId="164" fontId="5" fillId="0" borderId="5" xfId="2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0" xfId="0" applyFont="1" applyFill="1"/>
    <xf numFmtId="0" fontId="2" fillId="3" borderId="6" xfId="0" applyFont="1" applyFill="1" applyBorder="1"/>
    <xf numFmtId="0" fontId="2" fillId="3" borderId="5" xfId="0" applyFont="1" applyFill="1" applyBorder="1"/>
    <xf numFmtId="0" fontId="2" fillId="3" borderId="16" xfId="0" applyFont="1" applyFill="1" applyBorder="1"/>
    <xf numFmtId="0" fontId="5" fillId="0" borderId="45" xfId="2" applyFont="1" applyFill="1" applyBorder="1" applyAlignment="1">
      <alignment horizontal="center"/>
    </xf>
    <xf numFmtId="0" fontId="11" fillId="0" borderId="45" xfId="2" applyFont="1" applyFill="1" applyBorder="1" applyAlignment="1">
      <alignment horizontal="center"/>
    </xf>
    <xf numFmtId="43" fontId="2" fillId="0" borderId="5" xfId="0" applyNumberFormat="1" applyFont="1" applyFill="1" applyBorder="1"/>
    <xf numFmtId="43" fontId="2" fillId="0" borderId="0" xfId="1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1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right"/>
    </xf>
    <xf numFmtId="43" fontId="2" fillId="0" borderId="0" xfId="0" applyNumberFormat="1" applyFont="1" applyFill="1"/>
  </cellXfs>
  <cellStyles count="4">
    <cellStyle name="Excel Built-in Normal" xfId="2"/>
    <cellStyle name="Excel Built-in Normal 1" xfId="3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FF826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9"/>
  <sheetViews>
    <sheetView workbookViewId="0">
      <selection activeCell="H26" sqref="H26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7.140625" style="1" bestFit="1" customWidth="1"/>
    <col min="4" max="4" width="20.28515625" style="1" bestFit="1" customWidth="1"/>
    <col min="5" max="5" width="31.85546875" style="1" bestFit="1" customWidth="1"/>
    <col min="6" max="6" width="9.85546875" style="2" bestFit="1" customWidth="1"/>
    <col min="7" max="7" width="13.42578125" style="84" bestFit="1" customWidth="1"/>
    <col min="8" max="8" width="6.42578125" style="9" bestFit="1" customWidth="1"/>
    <col min="9" max="9" width="9.85546875" style="8" bestFit="1" customWidth="1"/>
    <col min="10" max="10" width="5.28515625" style="9" bestFit="1" customWidth="1"/>
    <col min="11" max="11" width="6" style="14" bestFit="1" customWidth="1"/>
    <col min="12" max="12" width="9.85546875" style="8" bestFit="1" customWidth="1"/>
    <col min="13" max="13" width="9.7109375" style="8" bestFit="1" customWidth="1"/>
    <col min="14" max="14" width="15.28515625" style="9" customWidth="1"/>
    <col min="15" max="16384" width="11.42578125" style="1"/>
  </cols>
  <sheetData>
    <row r="1" spans="1:15" ht="12.75">
      <c r="A1" s="218" t="s">
        <v>341</v>
      </c>
      <c r="B1" s="218"/>
      <c r="C1" s="218"/>
      <c r="D1" s="218"/>
      <c r="E1" s="218"/>
      <c r="F1" s="218"/>
      <c r="G1" s="78"/>
      <c r="H1" s="219" t="s">
        <v>392</v>
      </c>
      <c r="I1" s="220"/>
      <c r="J1" s="220"/>
      <c r="K1" s="220"/>
      <c r="L1" s="220"/>
    </row>
    <row r="2" spans="1:15" ht="12" thickBot="1">
      <c r="A2" s="15"/>
      <c r="B2" s="15"/>
      <c r="C2" s="15"/>
      <c r="D2" s="15"/>
      <c r="E2" s="15"/>
      <c r="F2" s="15"/>
      <c r="G2" s="79"/>
      <c r="H2" s="66"/>
      <c r="I2" s="110"/>
      <c r="J2" s="66"/>
    </row>
    <row r="3" spans="1:15" ht="12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80"/>
      <c r="H3" s="43" t="s">
        <v>494</v>
      </c>
      <c r="I3" s="20" t="s">
        <v>659</v>
      </c>
      <c r="J3" s="19" t="s">
        <v>660</v>
      </c>
      <c r="K3" s="19" t="s">
        <v>533</v>
      </c>
      <c r="L3" s="20" t="s">
        <v>659</v>
      </c>
      <c r="M3" s="20" t="s">
        <v>663</v>
      </c>
    </row>
    <row r="4" spans="1:15">
      <c r="A4" s="90" t="s">
        <v>44</v>
      </c>
      <c r="B4" s="91">
        <v>42399</v>
      </c>
      <c r="C4" s="90" t="s">
        <v>45</v>
      </c>
      <c r="D4" s="90" t="s">
        <v>2</v>
      </c>
      <c r="E4" s="90" t="s">
        <v>12</v>
      </c>
      <c r="F4" s="111">
        <v>95292.72</v>
      </c>
      <c r="G4" s="84" t="s">
        <v>661</v>
      </c>
    </row>
    <row r="5" spans="1:15">
      <c r="A5" s="46" t="s">
        <v>17</v>
      </c>
      <c r="B5" s="47">
        <v>42390</v>
      </c>
      <c r="C5" s="46" t="s">
        <v>18</v>
      </c>
      <c r="D5" s="46" t="s">
        <v>2</v>
      </c>
      <c r="E5" s="46" t="s">
        <v>6</v>
      </c>
      <c r="F5" s="55">
        <v>3476.52</v>
      </c>
      <c r="G5" s="82" t="s">
        <v>662</v>
      </c>
      <c r="H5" s="58"/>
      <c r="I5" s="26"/>
      <c r="J5" s="24"/>
      <c r="K5" s="24"/>
      <c r="L5" s="26"/>
      <c r="M5" s="26"/>
    </row>
    <row r="6" spans="1:15">
      <c r="A6" s="46" t="s">
        <v>17</v>
      </c>
      <c r="B6" s="47">
        <v>42390</v>
      </c>
      <c r="C6" s="46" t="s">
        <v>18</v>
      </c>
      <c r="D6" s="46" t="s">
        <v>2</v>
      </c>
      <c r="E6" s="46" t="s">
        <v>6</v>
      </c>
      <c r="F6" s="55">
        <v>23917.82</v>
      </c>
      <c r="G6" s="82" t="s">
        <v>662</v>
      </c>
      <c r="H6" s="58"/>
      <c r="I6" s="26"/>
      <c r="J6" s="24"/>
      <c r="K6" s="24"/>
      <c r="L6" s="26"/>
      <c r="M6" s="26"/>
    </row>
    <row r="7" spans="1:15">
      <c r="A7" s="46" t="s">
        <v>0</v>
      </c>
      <c r="B7" s="47">
        <v>42378</v>
      </c>
      <c r="C7" s="46" t="s">
        <v>1</v>
      </c>
      <c r="D7" s="46" t="s">
        <v>2</v>
      </c>
      <c r="E7" s="46" t="s">
        <v>3</v>
      </c>
      <c r="F7" s="55">
        <v>3216.02</v>
      </c>
      <c r="G7" s="82"/>
      <c r="H7" s="58"/>
      <c r="I7" s="26"/>
      <c r="J7" s="24"/>
      <c r="K7" s="24"/>
      <c r="L7" s="26"/>
      <c r="M7" s="26"/>
    </row>
    <row r="8" spans="1:15">
      <c r="A8" s="46" t="s">
        <v>0</v>
      </c>
      <c r="B8" s="47">
        <v>42378</v>
      </c>
      <c r="C8" s="46" t="s">
        <v>1</v>
      </c>
      <c r="D8" s="46" t="s">
        <v>2</v>
      </c>
      <c r="E8" s="46" t="s">
        <v>3</v>
      </c>
      <c r="F8" s="55">
        <v>14226.03</v>
      </c>
      <c r="G8" s="82"/>
      <c r="H8" s="57" t="s">
        <v>349</v>
      </c>
      <c r="I8" s="26">
        <v>17442.05</v>
      </c>
      <c r="J8" s="28">
        <v>57702</v>
      </c>
      <c r="K8" s="24"/>
      <c r="L8" s="26"/>
      <c r="M8" s="26">
        <f>+F8+F7-I8</f>
        <v>0</v>
      </c>
    </row>
    <row r="9" spans="1:15">
      <c r="A9" s="46" t="s">
        <v>50</v>
      </c>
      <c r="B9" s="47">
        <v>42399</v>
      </c>
      <c r="C9" s="46" t="s">
        <v>51</v>
      </c>
      <c r="D9" s="46" t="s">
        <v>2</v>
      </c>
      <c r="E9" s="46" t="s">
        <v>12</v>
      </c>
      <c r="F9" s="55">
        <v>4615</v>
      </c>
      <c r="G9" s="82" t="s">
        <v>661</v>
      </c>
      <c r="H9" s="58"/>
      <c r="I9" s="26"/>
      <c r="J9" s="24"/>
      <c r="K9" s="24"/>
      <c r="L9" s="26"/>
      <c r="M9" s="26"/>
    </row>
    <row r="10" spans="1:15">
      <c r="A10" s="46" t="s">
        <v>50</v>
      </c>
      <c r="B10" s="47">
        <v>42399</v>
      </c>
      <c r="C10" s="46" t="s">
        <v>51</v>
      </c>
      <c r="D10" s="46" t="s">
        <v>2</v>
      </c>
      <c r="E10" s="46" t="s">
        <v>12</v>
      </c>
      <c r="F10" s="55">
        <v>18944.490000000002</v>
      </c>
      <c r="G10" s="82" t="s">
        <v>661</v>
      </c>
      <c r="H10" s="58"/>
      <c r="I10" s="26"/>
      <c r="J10" s="24"/>
      <c r="K10" s="24"/>
      <c r="L10" s="26"/>
      <c r="M10" s="26"/>
    </row>
    <row r="11" spans="1:15">
      <c r="A11" s="46" t="s">
        <v>35</v>
      </c>
      <c r="B11" s="47">
        <v>42396</v>
      </c>
      <c r="C11" s="46" t="s">
        <v>36</v>
      </c>
      <c r="D11" s="46" t="s">
        <v>2</v>
      </c>
      <c r="E11" s="46" t="s">
        <v>12</v>
      </c>
      <c r="F11" s="55">
        <v>8199.98</v>
      </c>
      <c r="G11" s="82" t="s">
        <v>664</v>
      </c>
      <c r="H11" s="58"/>
      <c r="I11" s="26"/>
      <c r="J11" s="24"/>
      <c r="K11" s="24"/>
      <c r="L11" s="26"/>
      <c r="M11" s="26"/>
    </row>
    <row r="12" spans="1:15">
      <c r="A12" s="46" t="s">
        <v>35</v>
      </c>
      <c r="B12" s="47">
        <v>42396</v>
      </c>
      <c r="C12" s="46" t="s">
        <v>36</v>
      </c>
      <c r="D12" s="46" t="s">
        <v>2</v>
      </c>
      <c r="E12" s="46" t="s">
        <v>12</v>
      </c>
      <c r="F12" s="55">
        <v>15368.16</v>
      </c>
      <c r="G12" s="82" t="s">
        <v>664</v>
      </c>
      <c r="H12" s="58"/>
      <c r="I12" s="26"/>
      <c r="J12" s="24"/>
      <c r="K12" s="24"/>
      <c r="L12" s="26"/>
      <c r="M12" s="26"/>
    </row>
    <row r="13" spans="1:15">
      <c r="A13" s="46" t="s">
        <v>23</v>
      </c>
      <c r="B13" s="47">
        <v>42391</v>
      </c>
      <c r="C13" s="46" t="s">
        <v>24</v>
      </c>
      <c r="D13" s="46" t="s">
        <v>2</v>
      </c>
      <c r="E13" s="46" t="s">
        <v>14</v>
      </c>
      <c r="F13" s="55">
        <v>1358.23</v>
      </c>
      <c r="G13" s="82"/>
      <c r="H13" s="58"/>
      <c r="I13" s="26"/>
      <c r="J13" s="24"/>
      <c r="K13" s="24"/>
      <c r="L13" s="26"/>
      <c r="M13" s="26"/>
    </row>
    <row r="14" spans="1:15">
      <c r="A14" s="46" t="s">
        <v>23</v>
      </c>
      <c r="B14" s="47">
        <v>42391</v>
      </c>
      <c r="C14" s="46" t="s">
        <v>24</v>
      </c>
      <c r="D14" s="46" t="s">
        <v>2</v>
      </c>
      <c r="E14" s="46" t="s">
        <v>14</v>
      </c>
      <c r="F14" s="55">
        <v>1379.32</v>
      </c>
      <c r="G14" s="82"/>
      <c r="H14" s="58"/>
      <c r="I14" s="26"/>
      <c r="J14" s="24"/>
      <c r="K14" s="24"/>
      <c r="L14" s="26"/>
      <c r="M14" s="26"/>
    </row>
    <row r="15" spans="1:15">
      <c r="A15" s="46" t="s">
        <v>23</v>
      </c>
      <c r="B15" s="47">
        <v>42391</v>
      </c>
      <c r="C15" s="46" t="s">
        <v>24</v>
      </c>
      <c r="D15" s="46" t="s">
        <v>2</v>
      </c>
      <c r="E15" s="46" t="s">
        <v>14</v>
      </c>
      <c r="F15" s="55">
        <v>1500</v>
      </c>
      <c r="G15" s="82"/>
      <c r="H15" s="57" t="s">
        <v>364</v>
      </c>
      <c r="I15" s="26">
        <v>4237.55</v>
      </c>
      <c r="J15" s="28">
        <v>58552</v>
      </c>
      <c r="K15" s="24"/>
      <c r="L15" s="26"/>
      <c r="M15" s="26">
        <f>+F15+F14+F13-I15</f>
        <v>0</v>
      </c>
    </row>
    <row r="16" spans="1:15">
      <c r="A16" s="46" t="s">
        <v>27</v>
      </c>
      <c r="B16" s="47">
        <v>42391</v>
      </c>
      <c r="C16" s="46" t="s">
        <v>52</v>
      </c>
      <c r="D16" s="46" t="s">
        <v>2</v>
      </c>
      <c r="E16" s="46" t="s">
        <v>12</v>
      </c>
      <c r="F16" s="55">
        <v>547.20000000000005</v>
      </c>
      <c r="G16" s="82"/>
      <c r="H16" s="85" t="s">
        <v>362</v>
      </c>
      <c r="I16" s="86">
        <v>11643.869999999999</v>
      </c>
      <c r="J16" s="87">
        <v>58591</v>
      </c>
      <c r="K16" s="88"/>
      <c r="L16" s="86"/>
      <c r="M16" s="86"/>
      <c r="N16" s="88" t="s">
        <v>398</v>
      </c>
      <c r="O16" s="86" t="s">
        <v>406</v>
      </c>
    </row>
    <row r="17" spans="1:20">
      <c r="A17" s="46" t="s">
        <v>27</v>
      </c>
      <c r="B17" s="47">
        <v>42391</v>
      </c>
      <c r="C17" s="46" t="s">
        <v>52</v>
      </c>
      <c r="D17" s="46" t="s">
        <v>2</v>
      </c>
      <c r="E17" s="46" t="s">
        <v>12</v>
      </c>
      <c r="F17" s="55">
        <v>11096.51</v>
      </c>
      <c r="G17" s="82"/>
      <c r="H17" s="57" t="s">
        <v>372</v>
      </c>
      <c r="I17" s="26">
        <v>11643.869999999999</v>
      </c>
      <c r="J17" s="28">
        <v>58591</v>
      </c>
      <c r="K17" s="24"/>
      <c r="L17" s="26"/>
      <c r="M17" s="26">
        <f>+I17-F17-F16</f>
        <v>0.15999999999871761</v>
      </c>
    </row>
    <row r="18" spans="1:20">
      <c r="A18" s="46" t="s">
        <v>13</v>
      </c>
      <c r="B18" s="47">
        <v>42389</v>
      </c>
      <c r="C18" s="46" t="s">
        <v>53</v>
      </c>
      <c r="D18" s="46" t="s">
        <v>2</v>
      </c>
      <c r="E18" s="46" t="s">
        <v>14</v>
      </c>
      <c r="F18" s="55">
        <v>712.8</v>
      </c>
      <c r="G18" s="82"/>
      <c r="H18" s="58"/>
      <c r="I18" s="26"/>
      <c r="J18" s="24"/>
      <c r="K18" s="24"/>
      <c r="L18" s="26"/>
      <c r="M18" s="26"/>
    </row>
    <row r="19" spans="1:20">
      <c r="A19" s="46" t="s">
        <v>13</v>
      </c>
      <c r="B19" s="47">
        <v>42389</v>
      </c>
      <c r="C19" s="46" t="s">
        <v>53</v>
      </c>
      <c r="D19" s="46" t="s">
        <v>2</v>
      </c>
      <c r="E19" s="46" t="s">
        <v>14</v>
      </c>
      <c r="F19" s="55">
        <v>11276.51</v>
      </c>
      <c r="G19" s="82"/>
      <c r="H19" s="57" t="s">
        <v>356</v>
      </c>
      <c r="I19" s="26">
        <v>11989.310000000001</v>
      </c>
      <c r="J19" s="28">
        <v>58679</v>
      </c>
      <c r="K19" s="24"/>
      <c r="L19" s="26"/>
      <c r="M19" s="26">
        <f>+F19+F18-I19</f>
        <v>0</v>
      </c>
    </row>
    <row r="20" spans="1:20">
      <c r="A20" s="46" t="s">
        <v>4</v>
      </c>
      <c r="B20" s="47">
        <v>42378</v>
      </c>
      <c r="C20" s="46" t="s">
        <v>5</v>
      </c>
      <c r="D20" s="46" t="s">
        <v>2</v>
      </c>
      <c r="E20" s="46" t="s">
        <v>6</v>
      </c>
      <c r="F20" s="55">
        <v>416.77</v>
      </c>
      <c r="G20" s="82"/>
      <c r="H20" s="58"/>
      <c r="I20" s="26"/>
      <c r="J20" s="24"/>
      <c r="K20" s="24"/>
      <c r="L20" s="26"/>
      <c r="M20" s="26"/>
      <c r="S20" s="9"/>
      <c r="T20" s="9"/>
    </row>
    <row r="21" spans="1:20">
      <c r="A21" s="46" t="s">
        <v>4</v>
      </c>
      <c r="B21" s="47">
        <v>42378</v>
      </c>
      <c r="C21" s="46" t="s">
        <v>5</v>
      </c>
      <c r="D21" s="46" t="s">
        <v>2</v>
      </c>
      <c r="E21" s="46" t="s">
        <v>6</v>
      </c>
      <c r="F21" s="55">
        <v>10356.1</v>
      </c>
      <c r="G21" s="82"/>
      <c r="H21" s="57" t="s">
        <v>348</v>
      </c>
      <c r="I21" s="26">
        <v>10772.87</v>
      </c>
      <c r="J21" s="49">
        <v>58802</v>
      </c>
      <c r="K21" s="24"/>
      <c r="L21" s="26"/>
      <c r="M21" s="26">
        <f>+F21+F20-I21</f>
        <v>0</v>
      </c>
      <c r="S21" s="9"/>
      <c r="T21" s="9"/>
    </row>
    <row r="22" spans="1:20">
      <c r="A22" s="46" t="s">
        <v>25</v>
      </c>
      <c r="B22" s="47">
        <v>42391</v>
      </c>
      <c r="C22" s="46" t="s">
        <v>26</v>
      </c>
      <c r="D22" s="46" t="s">
        <v>2</v>
      </c>
      <c r="E22" s="46" t="s">
        <v>12</v>
      </c>
      <c r="F22" s="55">
        <v>2214.2600000000002</v>
      </c>
      <c r="G22" s="82"/>
      <c r="H22" s="58"/>
      <c r="I22" s="26"/>
      <c r="J22" s="24"/>
      <c r="K22" s="24"/>
      <c r="L22" s="26"/>
      <c r="M22" s="26"/>
      <c r="N22" s="9" t="s">
        <v>672</v>
      </c>
      <c r="S22" s="9"/>
      <c r="T22" s="9"/>
    </row>
    <row r="23" spans="1:20">
      <c r="A23" s="46" t="s">
        <v>25</v>
      </c>
      <c r="B23" s="47">
        <v>42391</v>
      </c>
      <c r="C23" s="46" t="s">
        <v>26</v>
      </c>
      <c r="D23" s="46" t="s">
        <v>2</v>
      </c>
      <c r="E23" s="46" t="s">
        <v>12</v>
      </c>
      <c r="F23" s="55">
        <v>16751.18</v>
      </c>
      <c r="G23" s="82"/>
      <c r="H23" s="57" t="s">
        <v>360</v>
      </c>
      <c r="I23" s="26">
        <v>19509.509999999998</v>
      </c>
      <c r="J23" s="28">
        <v>58822</v>
      </c>
      <c r="K23" s="24"/>
      <c r="L23" s="26"/>
      <c r="M23" s="26">
        <f>+I23-F23-F22</f>
        <v>544.06999999999789</v>
      </c>
      <c r="S23" s="9"/>
      <c r="T23" s="9"/>
    </row>
    <row r="24" spans="1:20">
      <c r="A24" s="46" t="s">
        <v>7</v>
      </c>
      <c r="B24" s="47">
        <v>42384</v>
      </c>
      <c r="C24" s="46" t="s">
        <v>8</v>
      </c>
      <c r="D24" s="46" t="s">
        <v>2</v>
      </c>
      <c r="E24" s="46" t="s">
        <v>3</v>
      </c>
      <c r="F24" s="55">
        <v>655.20000000000005</v>
      </c>
      <c r="G24" s="82"/>
      <c r="H24" s="58"/>
      <c r="I24" s="26"/>
      <c r="J24" s="24"/>
      <c r="K24" s="24"/>
      <c r="L24" s="26"/>
      <c r="M24" s="26"/>
      <c r="S24" s="9"/>
      <c r="T24" s="9"/>
    </row>
    <row r="25" spans="1:20">
      <c r="A25" s="46" t="s">
        <v>7</v>
      </c>
      <c r="B25" s="47">
        <v>42384</v>
      </c>
      <c r="C25" s="46" t="s">
        <v>8</v>
      </c>
      <c r="D25" s="46" t="s">
        <v>2</v>
      </c>
      <c r="E25" s="46" t="s">
        <v>3</v>
      </c>
      <c r="F25" s="55">
        <v>10842.31</v>
      </c>
      <c r="G25" s="82"/>
      <c r="H25" s="57" t="s">
        <v>351</v>
      </c>
      <c r="I25" s="26">
        <v>11497.51</v>
      </c>
      <c r="J25" s="28">
        <v>58873</v>
      </c>
      <c r="K25" s="24"/>
      <c r="L25" s="26"/>
      <c r="M25" s="26">
        <f>+F25+F24-I25</f>
        <v>0</v>
      </c>
      <c r="S25" s="9"/>
      <c r="T25" s="9"/>
    </row>
    <row r="26" spans="1:20">
      <c r="A26" s="46" t="s">
        <v>10</v>
      </c>
      <c r="B26" s="47">
        <v>42387</v>
      </c>
      <c r="C26" s="46" t="s">
        <v>11</v>
      </c>
      <c r="D26" s="46" t="s">
        <v>2</v>
      </c>
      <c r="E26" s="46" t="s">
        <v>12</v>
      </c>
      <c r="F26" s="55">
        <v>969.05</v>
      </c>
      <c r="G26" s="82"/>
      <c r="H26" s="57" t="s">
        <v>352</v>
      </c>
      <c r="I26" s="26">
        <v>19021.650000000001</v>
      </c>
      <c r="J26" s="28">
        <v>58918</v>
      </c>
      <c r="K26" s="32" t="s">
        <v>393</v>
      </c>
      <c r="L26" s="26">
        <v>-19021.650000000001</v>
      </c>
      <c r="M26" s="26">
        <f>+I26-L26</f>
        <v>38043.300000000003</v>
      </c>
      <c r="S26" s="9"/>
      <c r="T26" s="9"/>
    </row>
    <row r="27" spans="1:20">
      <c r="A27" s="46" t="s">
        <v>10</v>
      </c>
      <c r="B27" s="47">
        <v>42387</v>
      </c>
      <c r="C27" s="46" t="s">
        <v>11</v>
      </c>
      <c r="D27" s="46" t="s">
        <v>2</v>
      </c>
      <c r="E27" s="46" t="s">
        <v>12</v>
      </c>
      <c r="F27" s="55">
        <v>3112</v>
      </c>
      <c r="G27" s="82"/>
      <c r="H27" s="58"/>
      <c r="I27" s="26"/>
      <c r="J27" s="24"/>
      <c r="K27" s="24"/>
      <c r="L27" s="26"/>
      <c r="M27" s="26"/>
      <c r="S27" s="9"/>
      <c r="T27" s="9"/>
    </row>
    <row r="28" spans="1:20">
      <c r="A28" s="46" t="s">
        <v>10</v>
      </c>
      <c r="B28" s="47">
        <v>42387</v>
      </c>
      <c r="C28" s="46" t="s">
        <v>11</v>
      </c>
      <c r="D28" s="46" t="s">
        <v>2</v>
      </c>
      <c r="E28" s="46" t="s">
        <v>12</v>
      </c>
      <c r="F28" s="55">
        <v>14940.6</v>
      </c>
      <c r="G28" s="82"/>
      <c r="H28" s="57" t="s">
        <v>354</v>
      </c>
      <c r="I28" s="26">
        <v>19021.650000000001</v>
      </c>
      <c r="J28" s="28">
        <v>58918</v>
      </c>
      <c r="K28" s="24"/>
      <c r="L28" s="26"/>
      <c r="M28" s="26">
        <f>+F28+F27+F26-I28</f>
        <v>0</v>
      </c>
      <c r="S28" s="9"/>
      <c r="T28" s="9"/>
    </row>
    <row r="29" spans="1:20">
      <c r="A29" s="46" t="s">
        <v>33</v>
      </c>
      <c r="B29" s="47">
        <v>42396</v>
      </c>
      <c r="C29" s="46" t="s">
        <v>34</v>
      </c>
      <c r="D29" s="46" t="s">
        <v>2</v>
      </c>
      <c r="E29" s="46" t="s">
        <v>12</v>
      </c>
      <c r="F29" s="55">
        <v>3235.22</v>
      </c>
      <c r="G29" s="82"/>
      <c r="H29" s="58"/>
      <c r="I29" s="26"/>
      <c r="J29" s="24"/>
      <c r="K29" s="24"/>
      <c r="L29" s="26"/>
      <c r="M29" s="26"/>
      <c r="S29" s="9"/>
      <c r="T29" s="9"/>
    </row>
    <row r="30" spans="1:20">
      <c r="A30" s="46" t="s">
        <v>33</v>
      </c>
      <c r="B30" s="47">
        <v>42396</v>
      </c>
      <c r="C30" s="46" t="s">
        <v>34</v>
      </c>
      <c r="D30" s="46" t="s">
        <v>2</v>
      </c>
      <c r="E30" s="46" t="s">
        <v>12</v>
      </c>
      <c r="F30" s="55">
        <v>7222.59</v>
      </c>
      <c r="G30" s="82"/>
      <c r="H30" s="57" t="s">
        <v>378</v>
      </c>
      <c r="I30" s="26">
        <v>10457.81</v>
      </c>
      <c r="J30" s="28">
        <v>58984</v>
      </c>
      <c r="K30" s="24"/>
      <c r="L30" s="26"/>
      <c r="M30" s="26">
        <f>+F30+F29-I30</f>
        <v>0</v>
      </c>
      <c r="S30" s="9"/>
      <c r="T30" s="9"/>
    </row>
    <row r="31" spans="1:20">
      <c r="A31" s="46" t="s">
        <v>15</v>
      </c>
      <c r="B31" s="47">
        <v>42390</v>
      </c>
      <c r="C31" s="46" t="s">
        <v>16</v>
      </c>
      <c r="D31" s="46" t="s">
        <v>2</v>
      </c>
      <c r="E31" s="46" t="s">
        <v>12</v>
      </c>
      <c r="F31" s="55">
        <v>421.89</v>
      </c>
      <c r="G31" s="82" t="s">
        <v>665</v>
      </c>
      <c r="H31" s="57" t="s">
        <v>365</v>
      </c>
      <c r="I31" s="26">
        <v>2068.71</v>
      </c>
      <c r="J31" s="28">
        <v>59017</v>
      </c>
      <c r="K31" s="32" t="s">
        <v>399</v>
      </c>
      <c r="L31" s="26">
        <v>-2068.71</v>
      </c>
      <c r="M31" s="26">
        <f>+I31-L31</f>
        <v>4137.42</v>
      </c>
      <c r="N31" s="1"/>
      <c r="S31" s="9"/>
      <c r="T31" s="9"/>
    </row>
    <row r="32" spans="1:20">
      <c r="A32" s="46"/>
      <c r="B32" s="47"/>
      <c r="C32" s="46"/>
      <c r="D32" s="46"/>
      <c r="E32" s="46"/>
      <c r="F32" s="55"/>
      <c r="G32" s="82"/>
      <c r="H32" s="57" t="s">
        <v>366</v>
      </c>
      <c r="I32" s="26">
        <v>2068.71</v>
      </c>
      <c r="J32" s="28">
        <v>59017</v>
      </c>
      <c r="K32" s="32" t="s">
        <v>400</v>
      </c>
      <c r="L32" s="26">
        <v>-2068.71</v>
      </c>
      <c r="M32" s="26">
        <f>+I32-L32</f>
        <v>4137.42</v>
      </c>
      <c r="N32" s="1"/>
      <c r="S32" s="9"/>
      <c r="T32" s="9"/>
    </row>
    <row r="33" spans="1:20">
      <c r="A33" s="46"/>
      <c r="B33" s="47"/>
      <c r="C33" s="46"/>
      <c r="D33" s="46"/>
      <c r="E33" s="46"/>
      <c r="F33" s="55"/>
      <c r="G33" s="82"/>
      <c r="H33" s="85" t="s">
        <v>367</v>
      </c>
      <c r="I33" s="86">
        <v>2068.71</v>
      </c>
      <c r="J33" s="87">
        <v>59017</v>
      </c>
      <c r="K33" s="88"/>
      <c r="L33" s="86"/>
      <c r="M33" s="86"/>
      <c r="N33" s="88" t="s">
        <v>401</v>
      </c>
      <c r="O33" s="86" t="s">
        <v>406</v>
      </c>
      <c r="S33" s="9"/>
      <c r="T33" s="9"/>
    </row>
    <row r="34" spans="1:20">
      <c r="A34" s="46" t="s">
        <v>37</v>
      </c>
      <c r="B34" s="47">
        <v>42396</v>
      </c>
      <c r="C34" s="46" t="s">
        <v>38</v>
      </c>
      <c r="D34" s="46" t="s">
        <v>2</v>
      </c>
      <c r="E34" s="46" t="s">
        <v>3</v>
      </c>
      <c r="F34" s="55">
        <v>2609.0100000000002</v>
      </c>
      <c r="G34" s="82" t="s">
        <v>666</v>
      </c>
      <c r="H34" s="58"/>
      <c r="I34" s="26"/>
      <c r="J34" s="24"/>
      <c r="K34" s="24"/>
      <c r="L34" s="26"/>
      <c r="M34" s="26"/>
      <c r="N34" s="1"/>
      <c r="S34" s="9"/>
      <c r="T34" s="9"/>
    </row>
    <row r="35" spans="1:20">
      <c r="A35" s="46" t="s">
        <v>37</v>
      </c>
      <c r="B35" s="47">
        <v>42396</v>
      </c>
      <c r="C35" s="46" t="s">
        <v>38</v>
      </c>
      <c r="D35" s="46" t="s">
        <v>2</v>
      </c>
      <c r="E35" s="46" t="s">
        <v>3</v>
      </c>
      <c r="F35" s="55">
        <v>5776.65</v>
      </c>
      <c r="G35" s="82" t="s">
        <v>666</v>
      </c>
      <c r="H35" s="58"/>
      <c r="I35" s="26"/>
      <c r="J35" s="24"/>
      <c r="K35" s="24"/>
      <c r="L35" s="26"/>
      <c r="M35" s="26"/>
      <c r="N35" s="1"/>
      <c r="S35" s="9"/>
      <c r="T35" s="9"/>
    </row>
    <row r="36" spans="1:20">
      <c r="A36" s="46" t="s">
        <v>28</v>
      </c>
      <c r="B36" s="47">
        <v>42391</v>
      </c>
      <c r="C36" s="46" t="s">
        <v>54</v>
      </c>
      <c r="D36" s="46" t="s">
        <v>2</v>
      </c>
      <c r="E36" s="46" t="s">
        <v>12</v>
      </c>
      <c r="F36" s="55">
        <v>6646.3</v>
      </c>
      <c r="G36" s="82"/>
      <c r="H36" s="57" t="s">
        <v>361</v>
      </c>
      <c r="I36" s="26">
        <v>13166.76</v>
      </c>
      <c r="J36" s="28">
        <v>59176</v>
      </c>
      <c r="K36" s="32" t="s">
        <v>397</v>
      </c>
      <c r="L36" s="26">
        <v>-13166.76</v>
      </c>
      <c r="M36" s="26">
        <f>+I36-L36</f>
        <v>26333.52</v>
      </c>
      <c r="N36" s="1"/>
      <c r="S36" s="9"/>
      <c r="T36" s="9"/>
    </row>
    <row r="37" spans="1:20">
      <c r="A37" s="46" t="s">
        <v>28</v>
      </c>
      <c r="B37" s="47">
        <v>42391</v>
      </c>
      <c r="C37" s="46" t="s">
        <v>54</v>
      </c>
      <c r="D37" s="46" t="s">
        <v>2</v>
      </c>
      <c r="E37" s="46" t="s">
        <v>12</v>
      </c>
      <c r="F37" s="55">
        <v>12836.05</v>
      </c>
      <c r="G37" s="82"/>
      <c r="H37" s="57" t="s">
        <v>368</v>
      </c>
      <c r="I37" s="26">
        <v>19813.060000000001</v>
      </c>
      <c r="J37" s="28">
        <v>59176</v>
      </c>
      <c r="K37" s="24"/>
      <c r="L37" s="26"/>
      <c r="M37" s="26">
        <f>+I37-F37-F36</f>
        <v>330.71000000000186</v>
      </c>
      <c r="N37" s="1"/>
      <c r="S37" s="9"/>
      <c r="T37" s="9"/>
    </row>
    <row r="38" spans="1:20">
      <c r="A38" s="46" t="s">
        <v>21</v>
      </c>
      <c r="B38" s="47">
        <v>42391</v>
      </c>
      <c r="C38" s="46" t="s">
        <v>22</v>
      </c>
      <c r="D38" s="46" t="s">
        <v>2</v>
      </c>
      <c r="E38" s="46" t="s">
        <v>14</v>
      </c>
      <c r="F38" s="55">
        <v>792</v>
      </c>
      <c r="G38" s="82"/>
      <c r="H38" s="58"/>
      <c r="I38" s="26"/>
      <c r="J38" s="24"/>
      <c r="K38" s="24"/>
      <c r="L38" s="26"/>
      <c r="M38" s="26"/>
      <c r="N38" s="1"/>
      <c r="S38" s="9"/>
      <c r="T38" s="9"/>
    </row>
    <row r="39" spans="1:20">
      <c r="A39" s="46" t="s">
        <v>21</v>
      </c>
      <c r="B39" s="47">
        <v>42391</v>
      </c>
      <c r="C39" s="46" t="s">
        <v>22</v>
      </c>
      <c r="D39" s="46" t="s">
        <v>2</v>
      </c>
      <c r="E39" s="46" t="s">
        <v>14</v>
      </c>
      <c r="F39" s="55">
        <v>14723.63</v>
      </c>
      <c r="G39" s="82"/>
      <c r="H39" s="57" t="s">
        <v>363</v>
      </c>
      <c r="I39" s="26">
        <v>15515.630000000001</v>
      </c>
      <c r="J39" s="28">
        <v>59226</v>
      </c>
      <c r="K39" s="24"/>
      <c r="L39" s="26"/>
      <c r="M39" s="26">
        <f>+I39-F39-F38</f>
        <v>1.8189894035458565E-12</v>
      </c>
      <c r="N39" s="1"/>
      <c r="R39" s="24"/>
      <c r="S39" s="9"/>
      <c r="T39" s="9"/>
    </row>
    <row r="40" spans="1:20">
      <c r="A40" s="46" t="s">
        <v>48</v>
      </c>
      <c r="B40" s="47">
        <v>42399</v>
      </c>
      <c r="C40" s="46" t="s">
        <v>55</v>
      </c>
      <c r="D40" s="46" t="s">
        <v>2</v>
      </c>
      <c r="E40" s="46" t="s">
        <v>49</v>
      </c>
      <c r="F40" s="55">
        <v>30751.45</v>
      </c>
      <c r="G40" s="82" t="s">
        <v>661</v>
      </c>
      <c r="H40" s="58"/>
      <c r="I40" s="26"/>
      <c r="J40" s="24"/>
      <c r="K40" s="24"/>
      <c r="L40" s="26"/>
      <c r="M40" s="26"/>
      <c r="N40" s="1"/>
      <c r="R40" s="24"/>
      <c r="S40" s="9"/>
      <c r="T40" s="9"/>
    </row>
    <row r="41" spans="1:20">
      <c r="A41" s="46" t="s">
        <v>42</v>
      </c>
      <c r="B41" s="47">
        <v>42398</v>
      </c>
      <c r="C41" s="46" t="s">
        <v>43</v>
      </c>
      <c r="D41" s="46" t="s">
        <v>2</v>
      </c>
      <c r="E41" s="46" t="s">
        <v>12</v>
      </c>
      <c r="F41" s="55">
        <v>638.4</v>
      </c>
      <c r="G41" s="82" t="s">
        <v>667</v>
      </c>
      <c r="H41" s="57" t="s">
        <v>384</v>
      </c>
      <c r="I41" s="26">
        <v>14678.179999999998</v>
      </c>
      <c r="J41" s="28">
        <v>59306</v>
      </c>
      <c r="K41" s="32" t="s">
        <v>402</v>
      </c>
      <c r="L41" s="26">
        <v>-14678.18</v>
      </c>
      <c r="M41" s="26">
        <f>+I41-L41</f>
        <v>29356.36</v>
      </c>
    </row>
    <row r="42" spans="1:20">
      <c r="A42" s="46" t="s">
        <v>42</v>
      </c>
      <c r="B42" s="47">
        <v>42398</v>
      </c>
      <c r="C42" s="46" t="s">
        <v>43</v>
      </c>
      <c r="D42" s="46" t="s">
        <v>2</v>
      </c>
      <c r="E42" s="46" t="s">
        <v>12</v>
      </c>
      <c r="F42" s="55">
        <v>14039.78</v>
      </c>
      <c r="G42" s="82" t="s">
        <v>667</v>
      </c>
      <c r="H42" s="85" t="s">
        <v>391</v>
      </c>
      <c r="I42" s="86">
        <v>9597.85</v>
      </c>
      <c r="J42" s="87">
        <v>59306</v>
      </c>
      <c r="K42" s="87"/>
      <c r="L42" s="86"/>
      <c r="M42" s="86"/>
      <c r="N42" s="87" t="s">
        <v>404</v>
      </c>
      <c r="O42" s="86" t="s">
        <v>406</v>
      </c>
    </row>
    <row r="43" spans="1:20">
      <c r="A43" s="46" t="s">
        <v>19</v>
      </c>
      <c r="B43" s="47">
        <v>42390</v>
      </c>
      <c r="C43" s="46" t="s">
        <v>20</v>
      </c>
      <c r="D43" s="46" t="s">
        <v>2</v>
      </c>
      <c r="E43" s="46" t="s">
        <v>6</v>
      </c>
      <c r="F43" s="55">
        <v>416.77</v>
      </c>
      <c r="G43" s="82" t="s">
        <v>668</v>
      </c>
      <c r="H43" s="58"/>
      <c r="I43" s="26"/>
      <c r="J43" s="24"/>
      <c r="K43" s="24"/>
      <c r="L43" s="26"/>
      <c r="M43" s="26"/>
    </row>
    <row r="44" spans="1:20">
      <c r="A44" s="46" t="s">
        <v>19</v>
      </c>
      <c r="B44" s="47">
        <v>42390</v>
      </c>
      <c r="C44" s="46" t="s">
        <v>20</v>
      </c>
      <c r="D44" s="46" t="s">
        <v>2</v>
      </c>
      <c r="E44" s="46" t="s">
        <v>6</v>
      </c>
      <c r="F44" s="55">
        <v>15190.22</v>
      </c>
      <c r="G44" s="82" t="s">
        <v>668</v>
      </c>
      <c r="H44" s="58"/>
      <c r="I44" s="26"/>
      <c r="J44" s="24"/>
      <c r="K44" s="24"/>
      <c r="L44" s="26"/>
      <c r="M44" s="26"/>
    </row>
    <row r="45" spans="1:20">
      <c r="A45" s="46" t="s">
        <v>40</v>
      </c>
      <c r="B45" s="47">
        <v>42398</v>
      </c>
      <c r="C45" s="46" t="s">
        <v>41</v>
      </c>
      <c r="D45" s="46" t="s">
        <v>2</v>
      </c>
      <c r="E45" s="46" t="s">
        <v>14</v>
      </c>
      <c r="F45" s="55">
        <v>2492.88</v>
      </c>
      <c r="G45" s="82" t="s">
        <v>669</v>
      </c>
      <c r="H45" s="58"/>
      <c r="I45" s="26"/>
      <c r="J45" s="24"/>
      <c r="K45" s="24"/>
      <c r="L45" s="26"/>
      <c r="M45" s="26"/>
    </row>
    <row r="46" spans="1:20">
      <c r="A46" s="46" t="s">
        <v>40</v>
      </c>
      <c r="B46" s="47">
        <v>42398</v>
      </c>
      <c r="C46" s="46" t="s">
        <v>41</v>
      </c>
      <c r="D46" s="46" t="s">
        <v>2</v>
      </c>
      <c r="E46" s="46" t="s">
        <v>14</v>
      </c>
      <c r="F46" s="55">
        <v>7274.2</v>
      </c>
      <c r="G46" s="82" t="s">
        <v>669</v>
      </c>
      <c r="H46" s="58"/>
      <c r="I46" s="26"/>
      <c r="J46" s="24"/>
      <c r="K46" s="24"/>
      <c r="L46" s="26"/>
      <c r="M46" s="26"/>
    </row>
    <row r="47" spans="1:20">
      <c r="A47" s="46" t="s">
        <v>31</v>
      </c>
      <c r="B47" s="47">
        <v>42396</v>
      </c>
      <c r="C47" s="46" t="s">
        <v>32</v>
      </c>
      <c r="D47" s="46" t="s">
        <v>2</v>
      </c>
      <c r="E47" s="46" t="s">
        <v>12</v>
      </c>
      <c r="F47" s="55">
        <v>1502.9</v>
      </c>
      <c r="G47" s="82" t="s">
        <v>670</v>
      </c>
      <c r="H47" s="58"/>
      <c r="I47" s="26"/>
      <c r="J47" s="24"/>
      <c r="K47" s="24"/>
      <c r="L47" s="26"/>
      <c r="M47" s="26"/>
    </row>
    <row r="48" spans="1:20">
      <c r="A48" s="46" t="s">
        <v>31</v>
      </c>
      <c r="B48" s="47">
        <v>42396</v>
      </c>
      <c r="C48" s="46" t="s">
        <v>32</v>
      </c>
      <c r="D48" s="46" t="s">
        <v>2</v>
      </c>
      <c r="E48" s="46" t="s">
        <v>12</v>
      </c>
      <c r="F48" s="55">
        <v>5205.71</v>
      </c>
      <c r="G48" s="82" t="s">
        <v>670</v>
      </c>
      <c r="H48" s="58"/>
      <c r="I48" s="26"/>
      <c r="J48" s="24"/>
      <c r="K48" s="24"/>
      <c r="L48" s="26"/>
      <c r="M48" s="26"/>
    </row>
    <row r="49" spans="1:16">
      <c r="A49" s="46" t="s">
        <v>46</v>
      </c>
      <c r="B49" s="47">
        <v>42399</v>
      </c>
      <c r="C49" s="46" t="s">
        <v>47</v>
      </c>
      <c r="D49" s="46" t="s">
        <v>2</v>
      </c>
      <c r="E49" s="46" t="s">
        <v>12</v>
      </c>
      <c r="F49" s="55">
        <v>200.64</v>
      </c>
      <c r="G49" s="82" t="s">
        <v>671</v>
      </c>
      <c r="H49" s="58"/>
      <c r="I49" s="26"/>
      <c r="J49" s="24"/>
      <c r="K49" s="24"/>
      <c r="L49" s="26"/>
      <c r="M49" s="26"/>
    </row>
    <row r="50" spans="1:16">
      <c r="A50" s="46" t="s">
        <v>46</v>
      </c>
      <c r="B50" s="47">
        <v>42399</v>
      </c>
      <c r="C50" s="46" t="s">
        <v>47</v>
      </c>
      <c r="D50" s="46" t="s">
        <v>2</v>
      </c>
      <c r="E50" s="46" t="s">
        <v>12</v>
      </c>
      <c r="F50" s="55">
        <v>2259.4299999999998</v>
      </c>
      <c r="G50" s="82" t="s">
        <v>671</v>
      </c>
      <c r="H50" s="58"/>
      <c r="I50" s="26"/>
      <c r="J50" s="24"/>
      <c r="K50" s="24"/>
      <c r="L50" s="26"/>
      <c r="M50" s="26"/>
    </row>
    <row r="51" spans="1:16">
      <c r="A51" s="46"/>
      <c r="B51" s="47"/>
      <c r="C51" s="46"/>
      <c r="D51" s="46"/>
      <c r="E51" s="46"/>
      <c r="F51" s="55"/>
      <c r="G51" s="82"/>
      <c r="H51" s="57" t="s">
        <v>359</v>
      </c>
      <c r="I51" s="26">
        <v>57070.79</v>
      </c>
      <c r="J51" s="28">
        <v>10171</v>
      </c>
      <c r="K51" s="24"/>
      <c r="L51" s="26"/>
      <c r="M51" s="24"/>
    </row>
    <row r="52" spans="1:16">
      <c r="A52" s="46"/>
      <c r="B52" s="47"/>
      <c r="C52" s="46"/>
      <c r="D52" s="46"/>
      <c r="E52" s="46"/>
      <c r="F52" s="55"/>
      <c r="G52" s="82"/>
      <c r="H52" s="57" t="s">
        <v>355</v>
      </c>
      <c r="I52" s="26">
        <v>80470.52</v>
      </c>
      <c r="J52" s="28">
        <v>45944</v>
      </c>
      <c r="K52" s="32" t="s">
        <v>394</v>
      </c>
      <c r="L52" s="26">
        <v>-80470.52</v>
      </c>
      <c r="M52" s="24"/>
    </row>
    <row r="53" spans="1:16">
      <c r="A53" s="46"/>
      <c r="B53" s="47"/>
      <c r="C53" s="46"/>
      <c r="D53" s="46"/>
      <c r="E53" s="46"/>
      <c r="F53" s="55"/>
      <c r="G53" s="82"/>
      <c r="H53" s="57" t="s">
        <v>350</v>
      </c>
      <c r="I53" s="26">
        <v>27711.27</v>
      </c>
      <c r="J53" s="28">
        <v>46450</v>
      </c>
      <c r="K53" s="24"/>
      <c r="L53" s="26"/>
      <c r="M53" s="24"/>
    </row>
    <row r="54" spans="1:16">
      <c r="A54" s="46"/>
      <c r="B54" s="47"/>
      <c r="C54" s="46"/>
      <c r="D54" s="46"/>
      <c r="E54" s="46"/>
      <c r="F54" s="55"/>
      <c r="G54" s="82"/>
      <c r="H54" s="57" t="s">
        <v>357</v>
      </c>
      <c r="I54" s="26">
        <v>22361.719999999998</v>
      </c>
      <c r="J54" s="28">
        <v>48131</v>
      </c>
      <c r="K54" s="32" t="s">
        <v>395</v>
      </c>
      <c r="L54" s="26">
        <v>-22361.72</v>
      </c>
      <c r="M54" s="24"/>
    </row>
    <row r="55" spans="1:16">
      <c r="A55" s="46"/>
      <c r="B55" s="47"/>
      <c r="C55" s="46"/>
      <c r="D55" s="46"/>
      <c r="E55" s="46"/>
      <c r="F55" s="55"/>
      <c r="G55" s="82"/>
      <c r="H55" s="57" t="s">
        <v>358</v>
      </c>
      <c r="I55" s="26">
        <v>22361.719999999998</v>
      </c>
      <c r="J55" s="28">
        <v>48131</v>
      </c>
      <c r="K55" s="32" t="s">
        <v>396</v>
      </c>
      <c r="L55" s="26">
        <v>-22361.72</v>
      </c>
      <c r="M55" s="32" t="s">
        <v>373</v>
      </c>
      <c r="N55" s="13"/>
      <c r="O55" s="12">
        <v>6708.52</v>
      </c>
      <c r="P55" s="13" t="s">
        <v>407</v>
      </c>
    </row>
    <row r="56" spans="1:16">
      <c r="A56" s="46"/>
      <c r="B56" s="47"/>
      <c r="C56" s="46"/>
      <c r="D56" s="46"/>
      <c r="E56" s="46"/>
      <c r="F56" s="55"/>
      <c r="G56" s="82"/>
      <c r="H56" s="57" t="s">
        <v>375</v>
      </c>
      <c r="I56" s="26">
        <v>22361.719999999998</v>
      </c>
      <c r="J56" s="28">
        <v>48131</v>
      </c>
      <c r="K56" s="24"/>
      <c r="L56" s="26"/>
      <c r="M56" s="24"/>
    </row>
    <row r="57" spans="1:16">
      <c r="A57" s="46"/>
      <c r="B57" s="47"/>
      <c r="C57" s="46"/>
      <c r="D57" s="46"/>
      <c r="E57" s="46"/>
      <c r="F57" s="55"/>
      <c r="G57" s="82"/>
      <c r="H57" s="57" t="s">
        <v>353</v>
      </c>
      <c r="I57" s="26">
        <v>140880.07</v>
      </c>
      <c r="J57" s="28">
        <v>55235</v>
      </c>
      <c r="K57" s="24"/>
      <c r="L57" s="26"/>
      <c r="M57" s="24"/>
    </row>
    <row r="58" spans="1:16">
      <c r="A58" s="46"/>
      <c r="B58" s="47"/>
      <c r="C58" s="46"/>
      <c r="D58" s="46"/>
      <c r="E58" s="46"/>
      <c r="F58" s="55"/>
      <c r="G58" s="82"/>
      <c r="H58" s="57" t="s">
        <v>371</v>
      </c>
      <c r="I58" s="26">
        <v>11739.619999999999</v>
      </c>
      <c r="J58" s="28">
        <v>55989</v>
      </c>
      <c r="K58" s="24"/>
      <c r="L58" s="26"/>
      <c r="M58" s="24"/>
    </row>
    <row r="59" spans="1:16">
      <c r="A59" s="46"/>
      <c r="B59" s="47"/>
      <c r="C59" s="46"/>
      <c r="D59" s="46"/>
      <c r="E59" s="46"/>
      <c r="F59" s="55"/>
      <c r="G59" s="82"/>
      <c r="H59" s="57" t="s">
        <v>370</v>
      </c>
      <c r="I59" s="26">
        <v>5126.2300000000005</v>
      </c>
      <c r="J59" s="28">
        <v>56363</v>
      </c>
      <c r="K59" s="24"/>
      <c r="L59" s="26"/>
      <c r="M59" s="24"/>
    </row>
    <row r="60" spans="1:16">
      <c r="A60" s="46"/>
      <c r="B60" s="47"/>
      <c r="C60" s="46"/>
      <c r="D60" s="46"/>
      <c r="E60" s="46"/>
      <c r="F60" s="55"/>
      <c r="G60" s="82"/>
      <c r="H60" s="57" t="s">
        <v>369</v>
      </c>
      <c r="I60" s="26">
        <v>37433.600000000006</v>
      </c>
      <c r="J60" s="28">
        <v>56773</v>
      </c>
      <c r="K60" s="32" t="s">
        <v>493</v>
      </c>
      <c r="L60" s="26">
        <v>-37433.599999999999</v>
      </c>
      <c r="M60" s="24"/>
    </row>
    <row r="61" spans="1:16">
      <c r="A61" s="46"/>
      <c r="B61" s="47"/>
      <c r="C61" s="46"/>
      <c r="D61" s="46"/>
      <c r="E61" s="46"/>
      <c r="F61" s="55"/>
      <c r="G61" s="82"/>
      <c r="H61" s="57" t="s">
        <v>347</v>
      </c>
      <c r="I61" s="26">
        <v>62267.72</v>
      </c>
      <c r="J61" s="28">
        <v>57031</v>
      </c>
      <c r="K61" s="24"/>
      <c r="L61" s="26"/>
      <c r="M61" s="24"/>
    </row>
    <row r="62" spans="1:16">
      <c r="A62" s="46"/>
      <c r="B62" s="47"/>
      <c r="C62" s="46"/>
      <c r="D62" s="46"/>
      <c r="E62" s="46"/>
      <c r="F62" s="55"/>
      <c r="G62" s="82"/>
      <c r="H62" s="57" t="s">
        <v>345</v>
      </c>
      <c r="I62" s="26">
        <v>13509.68</v>
      </c>
      <c r="J62" s="28">
        <v>57575</v>
      </c>
      <c r="K62" s="24"/>
      <c r="L62" s="26"/>
      <c r="M62" s="24"/>
    </row>
    <row r="63" spans="1:16">
      <c r="A63" s="46"/>
      <c r="B63" s="47"/>
      <c r="C63" s="46"/>
      <c r="D63" s="46"/>
      <c r="E63" s="46"/>
      <c r="F63" s="55"/>
      <c r="G63" s="82"/>
      <c r="H63" s="57" t="s">
        <v>342</v>
      </c>
      <c r="I63" s="26">
        <v>8092.2999999999993</v>
      </c>
      <c r="J63" s="28">
        <v>57603</v>
      </c>
      <c r="K63" s="24"/>
      <c r="L63" s="26"/>
      <c r="M63" s="24"/>
    </row>
    <row r="64" spans="1:16">
      <c r="A64" s="46"/>
      <c r="B64" s="47"/>
      <c r="C64" s="46"/>
      <c r="D64" s="46"/>
      <c r="E64" s="46"/>
      <c r="F64" s="55"/>
      <c r="G64" s="82"/>
      <c r="H64" s="57" t="s">
        <v>343</v>
      </c>
      <c r="I64" s="26">
        <v>20753.099999999999</v>
      </c>
      <c r="J64" s="28">
        <v>57637</v>
      </c>
      <c r="K64" s="24"/>
      <c r="L64" s="26"/>
      <c r="M64" s="24"/>
    </row>
    <row r="65" spans="1:13">
      <c r="A65" s="46"/>
      <c r="B65" s="47"/>
      <c r="C65" s="46"/>
      <c r="D65" s="46"/>
      <c r="E65" s="46"/>
      <c r="F65" s="55"/>
      <c r="G65" s="82"/>
      <c r="H65" s="57" t="s">
        <v>346</v>
      </c>
      <c r="I65" s="26">
        <v>11664.01</v>
      </c>
      <c r="J65" s="28">
        <v>57998</v>
      </c>
      <c r="K65" s="24"/>
      <c r="L65" s="26"/>
      <c r="M65" s="24"/>
    </row>
    <row r="66" spans="1:13" ht="12" thickBot="1">
      <c r="A66" s="69"/>
      <c r="B66" s="70"/>
      <c r="C66" s="69"/>
      <c r="D66" s="69"/>
      <c r="E66" s="69"/>
      <c r="F66" s="71"/>
      <c r="G66" s="83"/>
      <c r="H66" s="92" t="s">
        <v>344</v>
      </c>
      <c r="I66" s="73">
        <v>10981.25</v>
      </c>
      <c r="J66" s="93">
        <v>58275</v>
      </c>
      <c r="K66" s="72"/>
      <c r="L66" s="73"/>
      <c r="M66" s="72"/>
    </row>
    <row r="67" spans="1:13">
      <c r="A67" s="50"/>
      <c r="B67" s="51"/>
      <c r="C67" s="50"/>
      <c r="D67" s="50"/>
      <c r="E67" s="50"/>
      <c r="F67" s="54"/>
      <c r="G67" s="81"/>
      <c r="H67" s="56" t="s">
        <v>374</v>
      </c>
      <c r="I67" s="35">
        <v>-6359.66</v>
      </c>
      <c r="J67" s="33"/>
      <c r="K67" s="33"/>
      <c r="L67" s="35"/>
      <c r="M67" s="35"/>
    </row>
    <row r="68" spans="1:13">
      <c r="A68" s="46"/>
      <c r="B68" s="47"/>
      <c r="C68" s="46"/>
      <c r="D68" s="46"/>
      <c r="E68" s="46"/>
      <c r="F68" s="55"/>
      <c r="G68" s="82"/>
      <c r="H68" s="57" t="s">
        <v>376</v>
      </c>
      <c r="I68" s="26">
        <v>-6359.66</v>
      </c>
      <c r="J68" s="24"/>
      <c r="K68" s="24"/>
      <c r="L68" s="26"/>
      <c r="M68" s="26"/>
    </row>
    <row r="69" spans="1:13">
      <c r="A69" s="46"/>
      <c r="B69" s="47"/>
      <c r="C69" s="46"/>
      <c r="D69" s="46"/>
      <c r="E69" s="46"/>
      <c r="F69" s="55"/>
      <c r="G69" s="82"/>
      <c r="H69" s="57" t="s">
        <v>377</v>
      </c>
      <c r="I69" s="26">
        <v>-6359.66</v>
      </c>
      <c r="J69" s="24"/>
      <c r="K69" s="24"/>
      <c r="L69" s="26"/>
      <c r="M69" s="26"/>
    </row>
    <row r="70" spans="1:13">
      <c r="A70" s="46"/>
      <c r="B70" s="47"/>
      <c r="C70" s="46"/>
      <c r="D70" s="46"/>
      <c r="E70" s="46"/>
      <c r="F70" s="55"/>
      <c r="G70" s="82"/>
      <c r="H70" s="57" t="s">
        <v>379</v>
      </c>
      <c r="I70" s="26">
        <v>-6359.66</v>
      </c>
      <c r="J70" s="24"/>
      <c r="K70" s="24"/>
      <c r="L70" s="26"/>
      <c r="M70" s="26"/>
    </row>
    <row r="71" spans="1:13">
      <c r="A71" s="46"/>
      <c r="B71" s="47"/>
      <c r="C71" s="46"/>
      <c r="D71" s="46"/>
      <c r="E71" s="46"/>
      <c r="F71" s="55"/>
      <c r="G71" s="82"/>
      <c r="H71" s="57" t="s">
        <v>380</v>
      </c>
      <c r="I71" s="26">
        <v>-6359.66</v>
      </c>
      <c r="J71" s="24"/>
      <c r="K71" s="24"/>
      <c r="L71" s="26"/>
      <c r="M71" s="26"/>
    </row>
    <row r="72" spans="1:13">
      <c r="A72" s="46"/>
      <c r="B72" s="47"/>
      <c r="C72" s="46"/>
      <c r="D72" s="46"/>
      <c r="E72" s="46"/>
      <c r="F72" s="55"/>
      <c r="G72" s="82"/>
      <c r="H72" s="57" t="s">
        <v>381</v>
      </c>
      <c r="I72" s="26">
        <v>-6359.66</v>
      </c>
      <c r="J72" s="24"/>
      <c r="K72" s="24"/>
      <c r="L72" s="26"/>
      <c r="M72" s="26"/>
    </row>
    <row r="73" spans="1:13">
      <c r="A73" s="46"/>
      <c r="B73" s="47"/>
      <c r="C73" s="46"/>
      <c r="D73" s="46"/>
      <c r="E73" s="46"/>
      <c r="F73" s="55"/>
      <c r="G73" s="82"/>
      <c r="H73" s="57" t="s">
        <v>382</v>
      </c>
      <c r="I73" s="26">
        <v>-22361.719999999998</v>
      </c>
      <c r="J73" s="24"/>
      <c r="K73" s="24"/>
      <c r="L73" s="26"/>
      <c r="M73" s="26"/>
    </row>
    <row r="74" spans="1:13">
      <c r="A74" s="46"/>
      <c r="B74" s="47"/>
      <c r="C74" s="46"/>
      <c r="D74" s="46"/>
      <c r="E74" s="46"/>
      <c r="F74" s="55"/>
      <c r="G74" s="82"/>
      <c r="H74" s="57" t="s">
        <v>383</v>
      </c>
      <c r="I74" s="26">
        <v>-14123.599999999999</v>
      </c>
      <c r="J74" s="24"/>
      <c r="K74" s="24"/>
      <c r="L74" s="26"/>
      <c r="M74" s="26"/>
    </row>
    <row r="75" spans="1:13">
      <c r="A75" s="46"/>
      <c r="B75" s="47"/>
      <c r="C75" s="46"/>
      <c r="D75" s="46"/>
      <c r="E75" s="46"/>
      <c r="F75" s="55"/>
      <c r="G75" s="82"/>
      <c r="H75" s="57" t="s">
        <v>385</v>
      </c>
      <c r="I75" s="26">
        <v>-5090.9399999999996</v>
      </c>
      <c r="J75" s="24"/>
      <c r="K75" s="24"/>
      <c r="L75" s="26"/>
      <c r="M75" s="26"/>
    </row>
    <row r="76" spans="1:13">
      <c r="A76" s="46"/>
      <c r="B76" s="47"/>
      <c r="C76" s="46"/>
      <c r="D76" s="46"/>
      <c r="E76" s="46"/>
      <c r="F76" s="55"/>
      <c r="G76" s="82"/>
      <c r="H76" s="57" t="s">
        <v>386</v>
      </c>
      <c r="I76" s="26">
        <v>-3363.01</v>
      </c>
      <c r="J76" s="24"/>
      <c r="K76" s="24"/>
      <c r="L76" s="26"/>
      <c r="M76" s="26"/>
    </row>
    <row r="77" spans="1:13">
      <c r="A77" s="46"/>
      <c r="B77" s="47"/>
      <c r="C77" s="46"/>
      <c r="D77" s="46"/>
      <c r="E77" s="46"/>
      <c r="F77" s="55"/>
      <c r="G77" s="82"/>
      <c r="H77" s="57" t="s">
        <v>387</v>
      </c>
      <c r="I77" s="26">
        <v>-18767.439999999999</v>
      </c>
      <c r="J77" s="24"/>
      <c r="K77" s="24"/>
      <c r="L77" s="26"/>
      <c r="M77" s="26"/>
    </row>
    <row r="78" spans="1:13">
      <c r="A78" s="46"/>
      <c r="B78" s="47"/>
      <c r="C78" s="46"/>
      <c r="D78" s="46"/>
      <c r="E78" s="46"/>
      <c r="F78" s="55"/>
      <c r="G78" s="82"/>
      <c r="H78" s="57" t="s">
        <v>388</v>
      </c>
      <c r="I78" s="26">
        <v>-398086.32</v>
      </c>
      <c r="J78" s="24"/>
      <c r="K78" s="24"/>
      <c r="L78" s="26"/>
      <c r="M78" s="26"/>
    </row>
    <row r="79" spans="1:13">
      <c r="A79" s="46"/>
      <c r="B79" s="47"/>
      <c r="C79" s="46"/>
      <c r="D79" s="46"/>
      <c r="E79" s="46"/>
      <c r="F79" s="55"/>
      <c r="G79" s="82"/>
      <c r="H79" s="57" t="s">
        <v>389</v>
      </c>
      <c r="I79" s="26">
        <v>-28575.53</v>
      </c>
      <c r="J79" s="24"/>
      <c r="K79" s="24"/>
      <c r="L79" s="26"/>
      <c r="M79" s="26"/>
    </row>
    <row r="80" spans="1:13">
      <c r="A80" s="46"/>
      <c r="B80" s="47"/>
      <c r="C80" s="46"/>
      <c r="D80" s="46"/>
      <c r="E80" s="46"/>
      <c r="F80" s="55"/>
      <c r="G80" s="82"/>
      <c r="H80" s="57" t="s">
        <v>390</v>
      </c>
      <c r="I80" s="26">
        <v>-69931.039999999994</v>
      </c>
      <c r="J80" s="24"/>
      <c r="K80" s="24"/>
      <c r="L80" s="26"/>
      <c r="M80" s="26"/>
    </row>
    <row r="81" spans="2:13">
      <c r="B81" s="3"/>
    </row>
    <row r="82" spans="2:13">
      <c r="B82" s="3"/>
      <c r="F82" s="2">
        <f>SUM(F4:F81)</f>
        <v>409620.50000000017</v>
      </c>
      <c r="I82" s="8">
        <f>SUM(I4:I80)</f>
        <v>182543.01999999979</v>
      </c>
      <c r="L82" s="8">
        <f>SUM(L4:L81)</f>
        <v>-213631.57</v>
      </c>
      <c r="M82" s="8">
        <f>SUM(F82:L82)</f>
        <v>378531.95</v>
      </c>
    </row>
    <row r="83" spans="2:13">
      <c r="B83" s="3"/>
      <c r="M83" s="8">
        <f>+F82-M82</f>
        <v>31088.550000000163</v>
      </c>
    </row>
    <row r="84" spans="2:13">
      <c r="B84" s="3"/>
    </row>
    <row r="85" spans="2:13">
      <c r="B85" s="3"/>
    </row>
    <row r="86" spans="2:13">
      <c r="B86" s="3"/>
    </row>
    <row r="87" spans="2:13">
      <c r="B87" s="3"/>
    </row>
    <row r="88" spans="2:13">
      <c r="B88" s="3"/>
    </row>
    <row r="89" spans="2:13">
      <c r="B89" s="3"/>
    </row>
    <row r="90" spans="2:13">
      <c r="B90" s="3"/>
    </row>
    <row r="91" spans="2:13">
      <c r="B91" s="3"/>
    </row>
    <row r="92" spans="2:13">
      <c r="B92" s="3"/>
    </row>
    <row r="93" spans="2:13">
      <c r="B93" s="3"/>
    </row>
    <row r="94" spans="2:13">
      <c r="B94" s="3"/>
    </row>
    <row r="95" spans="2:13">
      <c r="B95" s="3"/>
    </row>
    <row r="96" spans="2:13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</sheetData>
  <sortState ref="H4:O48">
    <sortCondition ref="J4:J48"/>
  </sortState>
  <mergeCells count="2">
    <mergeCell ref="A1:F1"/>
    <mergeCell ref="H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2"/>
  <sheetViews>
    <sheetView topLeftCell="A61" workbookViewId="0">
      <selection activeCell="G4" sqref="G4"/>
    </sheetView>
  </sheetViews>
  <sheetFormatPr baseColWidth="10" defaultRowHeight="11.25"/>
  <cols>
    <col min="1" max="1" width="6.7109375" style="9" bestFit="1" customWidth="1"/>
    <col min="2" max="2" width="8.7109375" style="9" bestFit="1" customWidth="1"/>
    <col min="3" max="3" width="7.140625" style="9" bestFit="1" customWidth="1"/>
    <col min="4" max="4" width="20.28515625" style="9" bestFit="1" customWidth="1"/>
    <col min="5" max="5" width="33" style="9" bestFit="1" customWidth="1"/>
    <col min="6" max="6" width="9" style="8" bestFit="1" customWidth="1"/>
    <col min="7" max="7" width="14.7109375" style="95" bestFit="1" customWidth="1"/>
    <col min="8" max="8" width="6.42578125" style="10" bestFit="1" customWidth="1"/>
    <col min="9" max="9" width="9.85546875" style="9" bestFit="1" customWidth="1"/>
    <col min="10" max="10" width="11.42578125" style="14"/>
    <col min="11" max="11" width="8.140625" style="11" bestFit="1" customWidth="1"/>
    <col min="12" max="12" width="11.42578125" style="9"/>
    <col min="13" max="13" width="11.42578125" style="14"/>
    <col min="14" max="16384" width="11.42578125" style="9"/>
  </cols>
  <sheetData>
    <row r="1" spans="1:19" s="68" customFormat="1" ht="12.75">
      <c r="A1" s="221" t="s">
        <v>341</v>
      </c>
      <c r="B1" s="221"/>
      <c r="C1" s="221"/>
      <c r="D1" s="221"/>
      <c r="E1" s="221"/>
      <c r="F1" s="221"/>
      <c r="G1" s="94"/>
      <c r="H1" s="219" t="s">
        <v>392</v>
      </c>
      <c r="I1" s="220"/>
      <c r="J1" s="220"/>
      <c r="K1" s="220"/>
      <c r="L1" s="220"/>
      <c r="M1" s="67"/>
    </row>
    <row r="2" spans="1:19" ht="12" thickBot="1">
      <c r="A2" s="66"/>
      <c r="B2" s="66"/>
      <c r="C2" s="66"/>
      <c r="D2" s="66"/>
      <c r="E2" s="66"/>
      <c r="F2" s="66"/>
      <c r="H2" s="66"/>
      <c r="I2" s="66"/>
      <c r="J2" s="66"/>
    </row>
    <row r="3" spans="1:19" ht="12" thickBot="1">
      <c r="A3" s="21" t="s">
        <v>653</v>
      </c>
      <c r="B3" s="19" t="s">
        <v>654</v>
      </c>
      <c r="C3" s="22" t="s">
        <v>655</v>
      </c>
      <c r="D3" s="19" t="s">
        <v>658</v>
      </c>
      <c r="E3" s="22" t="s">
        <v>656</v>
      </c>
      <c r="F3" s="38" t="s">
        <v>657</v>
      </c>
      <c r="G3" s="96"/>
      <c r="H3" s="43" t="s">
        <v>494</v>
      </c>
      <c r="I3" s="19" t="s">
        <v>659</v>
      </c>
      <c r="J3" s="19" t="s">
        <v>660</v>
      </c>
      <c r="K3" s="19" t="s">
        <v>533</v>
      </c>
      <c r="L3" s="20" t="s">
        <v>659</v>
      </c>
    </row>
    <row r="4" spans="1:19">
      <c r="A4" s="33" t="s">
        <v>57</v>
      </c>
      <c r="B4" s="34">
        <v>42402</v>
      </c>
      <c r="C4" s="33" t="s">
        <v>45</v>
      </c>
      <c r="D4" s="33" t="s">
        <v>58</v>
      </c>
      <c r="E4" s="33" t="s">
        <v>12</v>
      </c>
      <c r="F4" s="42">
        <v>-95292.72</v>
      </c>
      <c r="G4" s="97" t="s">
        <v>673</v>
      </c>
      <c r="N4" s="44" t="s">
        <v>409</v>
      </c>
      <c r="O4" s="35">
        <v>80470.52</v>
      </c>
      <c r="P4" s="37">
        <v>45944</v>
      </c>
      <c r="Q4" s="36" t="s">
        <v>424</v>
      </c>
      <c r="R4" s="42">
        <v>80470.52</v>
      </c>
    </row>
    <row r="5" spans="1:19">
      <c r="A5" s="24" t="s">
        <v>65</v>
      </c>
      <c r="B5" s="25">
        <v>42405</v>
      </c>
      <c r="C5" s="24" t="s">
        <v>45</v>
      </c>
      <c r="D5" s="24" t="s">
        <v>2</v>
      </c>
      <c r="E5" s="24" t="s">
        <v>64</v>
      </c>
      <c r="F5" s="40">
        <v>29.41</v>
      </c>
      <c r="G5" s="98"/>
      <c r="N5" s="45" t="s">
        <v>426</v>
      </c>
      <c r="O5" s="26">
        <v>80470.52</v>
      </c>
      <c r="P5" s="28">
        <v>45944</v>
      </c>
      <c r="Q5" s="27" t="s">
        <v>488</v>
      </c>
      <c r="R5" s="40">
        <v>80470.52</v>
      </c>
    </row>
    <row r="6" spans="1:19">
      <c r="A6" s="24" t="s">
        <v>65</v>
      </c>
      <c r="B6" s="25">
        <v>42405</v>
      </c>
      <c r="C6" s="24" t="s">
        <v>45</v>
      </c>
      <c r="D6" s="24" t="s">
        <v>2</v>
      </c>
      <c r="E6" s="24" t="s">
        <v>64</v>
      </c>
      <c r="F6" s="40">
        <v>7028.7</v>
      </c>
      <c r="G6" s="98"/>
      <c r="N6" s="45" t="s">
        <v>467</v>
      </c>
      <c r="O6" s="26">
        <v>80470.52</v>
      </c>
      <c r="P6" s="28">
        <v>45944</v>
      </c>
      <c r="Q6" s="27"/>
      <c r="R6" s="41"/>
      <c r="S6" s="23">
        <v>41974</v>
      </c>
    </row>
    <row r="7" spans="1:19">
      <c r="A7" s="24" t="s">
        <v>65</v>
      </c>
      <c r="B7" s="25">
        <v>42405</v>
      </c>
      <c r="C7" s="24" t="s">
        <v>45</v>
      </c>
      <c r="D7" s="24" t="s">
        <v>2</v>
      </c>
      <c r="E7" s="24" t="s">
        <v>64</v>
      </c>
      <c r="F7" s="40">
        <v>7501</v>
      </c>
      <c r="G7" s="98"/>
      <c r="N7" s="45" t="s">
        <v>465</v>
      </c>
      <c r="O7" s="26">
        <v>31788.009999999995</v>
      </c>
      <c r="P7" s="31">
        <v>51536</v>
      </c>
      <c r="Q7" s="30" t="s">
        <v>491</v>
      </c>
      <c r="R7" s="41" t="s">
        <v>532</v>
      </c>
    </row>
    <row r="8" spans="1:19">
      <c r="A8" s="24" t="s">
        <v>65</v>
      </c>
      <c r="B8" s="25">
        <v>42405</v>
      </c>
      <c r="C8" s="24" t="s">
        <v>45</v>
      </c>
      <c r="D8" s="24" t="s">
        <v>2</v>
      </c>
      <c r="E8" s="24" t="s">
        <v>64</v>
      </c>
      <c r="F8" s="40">
        <v>95292.72</v>
      </c>
      <c r="G8" s="98"/>
      <c r="N8" s="45" t="s">
        <v>462</v>
      </c>
      <c r="O8" s="26">
        <v>12292.9</v>
      </c>
      <c r="P8" s="28">
        <v>53222</v>
      </c>
      <c r="Q8" s="27"/>
      <c r="R8" s="41"/>
      <c r="S8" s="108">
        <v>42156</v>
      </c>
    </row>
    <row r="9" spans="1:19">
      <c r="A9" s="24" t="s">
        <v>66</v>
      </c>
      <c r="B9" s="25">
        <v>42405</v>
      </c>
      <c r="C9" s="24" t="s">
        <v>45</v>
      </c>
      <c r="D9" s="24" t="s">
        <v>2</v>
      </c>
      <c r="E9" s="24" t="s">
        <v>67</v>
      </c>
      <c r="F9" s="40">
        <v>600.6</v>
      </c>
      <c r="G9" s="98"/>
      <c r="N9" s="45" t="s">
        <v>464</v>
      </c>
      <c r="O9" s="26">
        <v>3323.76</v>
      </c>
      <c r="P9" s="28">
        <v>55124</v>
      </c>
      <c r="Q9" s="27"/>
      <c r="R9" s="41"/>
    </row>
    <row r="10" spans="1:19">
      <c r="A10" s="24" t="s">
        <v>66</v>
      </c>
      <c r="B10" s="25">
        <v>42405</v>
      </c>
      <c r="C10" s="24" t="s">
        <v>45</v>
      </c>
      <c r="D10" s="24" t="s">
        <v>2</v>
      </c>
      <c r="E10" s="24" t="s">
        <v>67</v>
      </c>
      <c r="F10" s="40">
        <v>10629.81</v>
      </c>
      <c r="G10" s="98"/>
      <c r="H10" s="45" t="s">
        <v>472</v>
      </c>
      <c r="I10" s="26">
        <v>111976.29999999999</v>
      </c>
      <c r="J10" s="28">
        <v>54537</v>
      </c>
      <c r="K10" s="27"/>
      <c r="L10" s="99">
        <f>+F10+F9+F8+F7+F6+F5-I10</f>
        <v>9105.9400000000169</v>
      </c>
      <c r="N10" s="45" t="s">
        <v>419</v>
      </c>
      <c r="O10" s="26">
        <v>12881.630000000001</v>
      </c>
      <c r="P10" s="28">
        <v>56180</v>
      </c>
      <c r="Q10" s="27"/>
      <c r="R10" s="41"/>
    </row>
    <row r="11" spans="1:19">
      <c r="A11" s="24" t="s">
        <v>79</v>
      </c>
      <c r="B11" s="25">
        <v>42412</v>
      </c>
      <c r="C11" s="24" t="s">
        <v>80</v>
      </c>
      <c r="D11" s="24" t="s">
        <v>2</v>
      </c>
      <c r="E11" s="24" t="s">
        <v>64</v>
      </c>
      <c r="F11" s="40">
        <v>560</v>
      </c>
      <c r="G11" s="98"/>
      <c r="N11" s="45" t="s">
        <v>453</v>
      </c>
      <c r="O11" s="26">
        <v>57995.53</v>
      </c>
      <c r="P11" s="28">
        <v>56573</v>
      </c>
      <c r="Q11" s="27"/>
      <c r="R11" s="41"/>
    </row>
    <row r="12" spans="1:19">
      <c r="A12" s="24" t="s">
        <v>79</v>
      </c>
      <c r="B12" s="25">
        <v>42412</v>
      </c>
      <c r="C12" s="24" t="s">
        <v>80</v>
      </c>
      <c r="D12" s="24" t="s">
        <v>2</v>
      </c>
      <c r="E12" s="24" t="s">
        <v>64</v>
      </c>
      <c r="F12" s="40">
        <v>840</v>
      </c>
      <c r="G12" s="98"/>
      <c r="N12" s="45" t="s">
        <v>433</v>
      </c>
      <c r="O12" s="26">
        <v>37433.600000000006</v>
      </c>
      <c r="P12" s="28">
        <v>56773</v>
      </c>
      <c r="Q12" s="27" t="s">
        <v>436</v>
      </c>
      <c r="R12" s="40">
        <v>37433.600000000006</v>
      </c>
    </row>
    <row r="13" spans="1:19">
      <c r="A13" s="24" t="s">
        <v>79</v>
      </c>
      <c r="B13" s="25">
        <v>42412</v>
      </c>
      <c r="C13" s="24" t="s">
        <v>80</v>
      </c>
      <c r="D13" s="24" t="s">
        <v>2</v>
      </c>
      <c r="E13" s="24" t="s">
        <v>64</v>
      </c>
      <c r="F13" s="40">
        <v>2189.63</v>
      </c>
      <c r="G13" s="98"/>
      <c r="N13" s="45" t="s">
        <v>434</v>
      </c>
      <c r="O13" s="26">
        <v>36042.43</v>
      </c>
      <c r="P13" s="28">
        <v>56773</v>
      </c>
      <c r="Q13" s="27" t="s">
        <v>440</v>
      </c>
      <c r="R13" s="40">
        <v>36042.43</v>
      </c>
    </row>
    <row r="14" spans="1:19">
      <c r="A14" s="24" t="s">
        <v>79</v>
      </c>
      <c r="B14" s="25">
        <v>42412</v>
      </c>
      <c r="C14" s="24" t="s">
        <v>80</v>
      </c>
      <c r="D14" s="24" t="s">
        <v>2</v>
      </c>
      <c r="E14" s="24" t="s">
        <v>64</v>
      </c>
      <c r="F14" s="40">
        <v>5313.51</v>
      </c>
      <c r="G14" s="98"/>
      <c r="N14" s="45" t="s">
        <v>437</v>
      </c>
      <c r="O14" s="26">
        <v>36042.43</v>
      </c>
      <c r="P14" s="28">
        <v>56773</v>
      </c>
      <c r="Q14" s="27"/>
      <c r="R14" s="41"/>
    </row>
    <row r="15" spans="1:19">
      <c r="A15" s="24" t="s">
        <v>79</v>
      </c>
      <c r="B15" s="25">
        <v>42412</v>
      </c>
      <c r="C15" s="24" t="s">
        <v>80</v>
      </c>
      <c r="D15" s="24" t="s">
        <v>2</v>
      </c>
      <c r="E15" s="24" t="s">
        <v>64</v>
      </c>
      <c r="F15" s="40">
        <v>27951.16</v>
      </c>
      <c r="G15" s="98"/>
      <c r="H15" s="45" t="s">
        <v>449</v>
      </c>
      <c r="I15" s="26">
        <v>37235.54</v>
      </c>
      <c r="J15" s="28">
        <v>56910</v>
      </c>
      <c r="K15" s="27"/>
      <c r="L15" s="99">
        <f>+F15+F14+F13+F12+F11-I15</f>
        <v>-381.24000000000524</v>
      </c>
      <c r="N15" s="45" t="s">
        <v>423</v>
      </c>
      <c r="O15" s="26">
        <v>27394.34</v>
      </c>
      <c r="P15" s="29">
        <v>56872</v>
      </c>
      <c r="Q15" s="27"/>
      <c r="R15" s="41"/>
    </row>
    <row r="16" spans="1:19">
      <c r="A16" s="24" t="s">
        <v>60</v>
      </c>
      <c r="B16" s="25">
        <v>42402</v>
      </c>
      <c r="C16" s="24" t="s">
        <v>51</v>
      </c>
      <c r="D16" s="24" t="s">
        <v>58</v>
      </c>
      <c r="E16" s="24" t="s">
        <v>12</v>
      </c>
      <c r="F16" s="40">
        <v>-4615</v>
      </c>
      <c r="G16" s="98"/>
      <c r="N16" s="45" t="s">
        <v>421</v>
      </c>
      <c r="O16" s="26">
        <v>24124.68</v>
      </c>
      <c r="P16" s="28">
        <v>58526</v>
      </c>
      <c r="Q16" s="27"/>
      <c r="R16" s="41"/>
    </row>
    <row r="17" spans="1:19">
      <c r="A17" s="24" t="s">
        <v>60</v>
      </c>
      <c r="B17" s="25">
        <v>42402</v>
      </c>
      <c r="C17" s="24" t="s">
        <v>51</v>
      </c>
      <c r="D17" s="24" t="s">
        <v>58</v>
      </c>
      <c r="E17" s="24" t="s">
        <v>12</v>
      </c>
      <c r="F17" s="40">
        <v>-18944.490000000002</v>
      </c>
      <c r="G17" s="98" t="s">
        <v>673</v>
      </c>
      <c r="N17" s="45" t="s">
        <v>469</v>
      </c>
      <c r="O17" s="26">
        <v>28641.53</v>
      </c>
      <c r="P17" s="28">
        <v>58533</v>
      </c>
      <c r="Q17" s="27" t="s">
        <v>483</v>
      </c>
      <c r="R17" s="40">
        <v>28641.53</v>
      </c>
    </row>
    <row r="18" spans="1:19">
      <c r="A18" s="24" t="s">
        <v>63</v>
      </c>
      <c r="B18" s="25">
        <v>42405</v>
      </c>
      <c r="C18" s="24" t="s">
        <v>51</v>
      </c>
      <c r="D18" s="24" t="s">
        <v>2</v>
      </c>
      <c r="E18" s="24" t="s">
        <v>64</v>
      </c>
      <c r="F18" s="40">
        <v>459.17</v>
      </c>
      <c r="G18" s="98" t="s">
        <v>674</v>
      </c>
      <c r="N18" s="45" t="s">
        <v>412</v>
      </c>
      <c r="O18" s="26">
        <v>428.08</v>
      </c>
      <c r="P18" s="28">
        <v>59017</v>
      </c>
      <c r="Q18" s="27" t="s">
        <v>415</v>
      </c>
      <c r="R18" s="40">
        <v>428.08</v>
      </c>
    </row>
    <row r="19" spans="1:19">
      <c r="A19" s="24" t="s">
        <v>63</v>
      </c>
      <c r="B19" s="25">
        <v>42405</v>
      </c>
      <c r="C19" s="24" t="s">
        <v>51</v>
      </c>
      <c r="D19" s="24" t="s">
        <v>2</v>
      </c>
      <c r="E19" s="24" t="s">
        <v>64</v>
      </c>
      <c r="F19" s="40">
        <v>4615</v>
      </c>
      <c r="G19" s="98" t="s">
        <v>674</v>
      </c>
      <c r="N19" s="45" t="s">
        <v>414</v>
      </c>
      <c r="O19" s="26">
        <v>428.08</v>
      </c>
      <c r="P19" s="28">
        <v>59017</v>
      </c>
      <c r="Q19" s="27"/>
      <c r="R19" s="41"/>
    </row>
    <row r="20" spans="1:19">
      <c r="A20" s="24" t="s">
        <v>63</v>
      </c>
      <c r="B20" s="25">
        <v>42405</v>
      </c>
      <c r="C20" s="24" t="s">
        <v>51</v>
      </c>
      <c r="D20" s="24" t="s">
        <v>2</v>
      </c>
      <c r="E20" s="24" t="s">
        <v>64</v>
      </c>
      <c r="F20" s="40">
        <v>36120.559999999998</v>
      </c>
      <c r="G20" s="98" t="s">
        <v>674</v>
      </c>
      <c r="N20" s="45" t="s">
        <v>425</v>
      </c>
      <c r="O20" s="26">
        <v>8385.66</v>
      </c>
      <c r="P20" s="28">
        <v>59114</v>
      </c>
      <c r="Q20" s="27"/>
      <c r="R20" s="41"/>
    </row>
    <row r="21" spans="1:19">
      <c r="A21" s="24" t="s">
        <v>104</v>
      </c>
      <c r="B21" s="25">
        <v>42422</v>
      </c>
      <c r="C21" s="24" t="s">
        <v>105</v>
      </c>
      <c r="D21" s="24" t="s">
        <v>2</v>
      </c>
      <c r="E21" s="24" t="s">
        <v>64</v>
      </c>
      <c r="F21" s="40">
        <v>5432.56</v>
      </c>
      <c r="G21" s="98"/>
      <c r="N21" s="45" t="s">
        <v>408</v>
      </c>
      <c r="O21" s="26">
        <v>14678.179999999998</v>
      </c>
      <c r="P21" s="28">
        <v>59306</v>
      </c>
      <c r="Q21" s="27"/>
      <c r="R21" s="41"/>
    </row>
    <row r="22" spans="1:19">
      <c r="A22" s="24" t="s">
        <v>104</v>
      </c>
      <c r="B22" s="25">
        <v>42422</v>
      </c>
      <c r="C22" s="24" t="s">
        <v>105</v>
      </c>
      <c r="D22" s="24" t="s">
        <v>2</v>
      </c>
      <c r="E22" s="24" t="s">
        <v>64</v>
      </c>
      <c r="F22" s="40">
        <v>20631.91</v>
      </c>
      <c r="G22" s="98"/>
      <c r="H22" s="45" t="s">
        <v>470</v>
      </c>
      <c r="I22" s="26">
        <v>26415.019999999997</v>
      </c>
      <c r="J22" s="28">
        <v>58553</v>
      </c>
      <c r="K22" s="27"/>
      <c r="L22" s="99">
        <f>+F22+F21-I22</f>
        <v>-350.54999999999563</v>
      </c>
      <c r="N22" s="45" t="s">
        <v>428</v>
      </c>
      <c r="O22" s="26">
        <v>15606.990000000002</v>
      </c>
      <c r="P22" s="28">
        <v>59380</v>
      </c>
      <c r="Q22" s="27"/>
      <c r="R22" s="41"/>
    </row>
    <row r="23" spans="1:19">
      <c r="A23" s="24" t="s">
        <v>106</v>
      </c>
      <c r="B23" s="25">
        <v>42423</v>
      </c>
      <c r="C23" s="24" t="s">
        <v>107</v>
      </c>
      <c r="D23" s="24" t="s">
        <v>2</v>
      </c>
      <c r="E23" s="24" t="s">
        <v>64</v>
      </c>
      <c r="F23" s="40">
        <v>4946.8500000000004</v>
      </c>
      <c r="G23" s="98"/>
      <c r="N23" s="45" t="s">
        <v>451</v>
      </c>
      <c r="O23" s="26">
        <v>9767.08</v>
      </c>
      <c r="P23" s="28">
        <v>59387</v>
      </c>
      <c r="Q23" s="27"/>
      <c r="R23" s="41"/>
    </row>
    <row r="24" spans="1:19">
      <c r="A24" s="24" t="s">
        <v>106</v>
      </c>
      <c r="B24" s="25">
        <v>42423</v>
      </c>
      <c r="C24" s="24" t="s">
        <v>107</v>
      </c>
      <c r="D24" s="24" t="s">
        <v>2</v>
      </c>
      <c r="E24" s="24" t="s">
        <v>64</v>
      </c>
      <c r="F24" s="40">
        <v>16431.68</v>
      </c>
      <c r="G24" s="98"/>
      <c r="H24" s="45" t="s">
        <v>471</v>
      </c>
      <c r="I24" s="26">
        <v>21378.53</v>
      </c>
      <c r="J24" s="28">
        <v>58701</v>
      </c>
      <c r="K24" s="27"/>
      <c r="L24" s="99">
        <f>+I24-F24-F23</f>
        <v>0</v>
      </c>
      <c r="N24" s="45" t="s">
        <v>422</v>
      </c>
      <c r="O24" s="26">
        <v>7369.579999999999</v>
      </c>
      <c r="P24" s="28">
        <v>59408</v>
      </c>
      <c r="Q24" s="27" t="s">
        <v>439</v>
      </c>
      <c r="R24" s="40">
        <v>7369.579999999999</v>
      </c>
      <c r="S24" s="9" t="s">
        <v>676</v>
      </c>
    </row>
    <row r="25" spans="1:19">
      <c r="A25" s="24" t="s">
        <v>71</v>
      </c>
      <c r="B25" s="25">
        <v>42406</v>
      </c>
      <c r="C25" s="24" t="s">
        <v>72</v>
      </c>
      <c r="D25" s="24" t="s">
        <v>2</v>
      </c>
      <c r="E25" s="24" t="s">
        <v>67</v>
      </c>
      <c r="F25" s="40">
        <v>6492.26</v>
      </c>
      <c r="G25" s="98"/>
      <c r="N25" s="45" t="s">
        <v>441</v>
      </c>
      <c r="O25" s="26">
        <v>7669.579999999999</v>
      </c>
      <c r="P25" s="28">
        <v>59408</v>
      </c>
      <c r="Q25" s="27" t="s">
        <v>487</v>
      </c>
      <c r="R25" s="40">
        <v>7669.579999999999</v>
      </c>
      <c r="S25" s="9" t="s">
        <v>676</v>
      </c>
    </row>
    <row r="26" spans="1:19">
      <c r="A26" s="24" t="s">
        <v>71</v>
      </c>
      <c r="B26" s="25">
        <v>42406</v>
      </c>
      <c r="C26" s="24" t="s">
        <v>72</v>
      </c>
      <c r="D26" s="24" t="s">
        <v>2</v>
      </c>
      <c r="E26" s="24" t="s">
        <v>67</v>
      </c>
      <c r="F26" s="40">
        <v>18564.25</v>
      </c>
      <c r="G26" s="98"/>
      <c r="H26" s="45" t="s">
        <v>427</v>
      </c>
      <c r="I26" s="26">
        <v>25056.51</v>
      </c>
      <c r="J26" s="28">
        <v>59003</v>
      </c>
      <c r="K26" s="27"/>
      <c r="L26" s="99">
        <f>+I26-F26-F25</f>
        <v>0</v>
      </c>
      <c r="N26" s="45" t="s">
        <v>444</v>
      </c>
      <c r="O26" s="26">
        <v>6770.87</v>
      </c>
      <c r="P26" s="28">
        <v>59408</v>
      </c>
      <c r="Q26" s="27" t="s">
        <v>480</v>
      </c>
      <c r="R26" s="40">
        <v>6770.87</v>
      </c>
      <c r="S26" s="9" t="s">
        <v>676</v>
      </c>
    </row>
    <row r="27" spans="1:19">
      <c r="A27" s="24" t="s">
        <v>59</v>
      </c>
      <c r="B27" s="25">
        <v>42402</v>
      </c>
      <c r="C27" s="24" t="s">
        <v>55</v>
      </c>
      <c r="D27" s="24" t="s">
        <v>58</v>
      </c>
      <c r="E27" s="24" t="s">
        <v>49</v>
      </c>
      <c r="F27" s="40">
        <v>-30751.45</v>
      </c>
      <c r="G27" s="98" t="s">
        <v>673</v>
      </c>
      <c r="N27" s="45" t="s">
        <v>463</v>
      </c>
      <c r="O27" s="26">
        <v>6770.87</v>
      </c>
      <c r="P27" s="28">
        <v>59408</v>
      </c>
      <c r="Q27" s="27"/>
      <c r="R27" s="41"/>
      <c r="S27" s="9" t="s">
        <v>676</v>
      </c>
    </row>
    <row r="28" spans="1:19">
      <c r="A28" s="24" t="s">
        <v>61</v>
      </c>
      <c r="B28" s="25">
        <v>42405</v>
      </c>
      <c r="C28" s="24" t="s">
        <v>55</v>
      </c>
      <c r="D28" s="24" t="s">
        <v>2</v>
      </c>
      <c r="E28" s="24" t="s">
        <v>62</v>
      </c>
      <c r="F28" s="40">
        <v>5868.47</v>
      </c>
      <c r="G28" s="98"/>
      <c r="N28" s="45" t="s">
        <v>446</v>
      </c>
      <c r="O28" s="26">
        <v>11230.41</v>
      </c>
      <c r="P28" s="28">
        <v>59537</v>
      </c>
      <c r="Q28" s="27"/>
      <c r="R28" s="41"/>
    </row>
    <row r="29" spans="1:19">
      <c r="A29" s="24" t="s">
        <v>61</v>
      </c>
      <c r="B29" s="25">
        <v>42405</v>
      </c>
      <c r="C29" s="24" t="s">
        <v>55</v>
      </c>
      <c r="D29" s="24" t="s">
        <v>2</v>
      </c>
      <c r="E29" s="24" t="s">
        <v>62</v>
      </c>
      <c r="F29" s="40">
        <v>30751.45</v>
      </c>
      <c r="G29" s="98"/>
      <c r="H29" s="45" t="s">
        <v>445</v>
      </c>
      <c r="I29" s="26">
        <v>36583.919999999998</v>
      </c>
      <c r="J29" s="28">
        <v>59297</v>
      </c>
      <c r="K29" s="27"/>
      <c r="L29" s="99">
        <f>+I29-F29-F28</f>
        <v>-36.000000000002728</v>
      </c>
      <c r="N29" s="45" t="s">
        <v>431</v>
      </c>
      <c r="O29" s="26">
        <v>2460.0699999999997</v>
      </c>
      <c r="P29" s="28">
        <v>59654</v>
      </c>
      <c r="Q29" s="27" t="s">
        <v>435</v>
      </c>
      <c r="R29" s="40">
        <v>2460.0699999999997</v>
      </c>
      <c r="S29" s="9" t="s">
        <v>676</v>
      </c>
    </row>
    <row r="30" spans="1:19">
      <c r="A30" s="24" t="s">
        <v>95</v>
      </c>
      <c r="B30" s="25">
        <v>42416</v>
      </c>
      <c r="C30" s="24" t="s">
        <v>96</v>
      </c>
      <c r="D30" s="24" t="s">
        <v>2</v>
      </c>
      <c r="E30" s="24" t="s">
        <v>64</v>
      </c>
      <c r="F30" s="40">
        <v>7174.72</v>
      </c>
      <c r="G30" s="98"/>
      <c r="H30" s="45" t="s">
        <v>458</v>
      </c>
      <c r="I30" s="26">
        <v>7415.2199999999993</v>
      </c>
      <c r="J30" s="28">
        <v>59343</v>
      </c>
      <c r="K30" s="27" t="s">
        <v>484</v>
      </c>
      <c r="L30" s="40">
        <v>7415.2199999999993</v>
      </c>
      <c r="M30" s="100"/>
      <c r="N30" s="45" t="s">
        <v>432</v>
      </c>
      <c r="O30" s="26">
        <v>2460.0699999999997</v>
      </c>
      <c r="P30" s="28">
        <v>59654</v>
      </c>
      <c r="Q30" s="27"/>
      <c r="R30" s="41"/>
      <c r="S30" s="9" t="s">
        <v>676</v>
      </c>
    </row>
    <row r="31" spans="1:19">
      <c r="A31" s="24" t="s">
        <v>95</v>
      </c>
      <c r="B31" s="25">
        <v>42416</v>
      </c>
      <c r="C31" s="24" t="s">
        <v>96</v>
      </c>
      <c r="D31" s="24" t="s">
        <v>2</v>
      </c>
      <c r="E31" s="24" t="s">
        <v>64</v>
      </c>
      <c r="F31" s="40">
        <v>7256.18</v>
      </c>
      <c r="G31" s="98"/>
      <c r="H31" s="45" t="s">
        <v>459</v>
      </c>
      <c r="I31" s="26">
        <v>14589.940000000002</v>
      </c>
      <c r="J31" s="28">
        <v>59343</v>
      </c>
      <c r="K31" s="27"/>
      <c r="L31" s="99">
        <f>+I31-F31-F30</f>
        <v>159.04000000000178</v>
      </c>
      <c r="N31" s="45" t="s">
        <v>413</v>
      </c>
      <c r="O31" s="26">
        <v>9597.85</v>
      </c>
      <c r="P31" s="24"/>
      <c r="Q31" s="27"/>
      <c r="R31" s="41"/>
    </row>
    <row r="32" spans="1:19">
      <c r="G32" s="98"/>
      <c r="H32" s="45" t="s">
        <v>429</v>
      </c>
      <c r="I32" s="26">
        <v>6770.87</v>
      </c>
      <c r="J32" s="28">
        <v>59438</v>
      </c>
      <c r="K32" s="27" t="s">
        <v>438</v>
      </c>
      <c r="L32" s="40">
        <v>6770.87</v>
      </c>
    </row>
    <row r="33" spans="1:12">
      <c r="A33" s="24" t="s">
        <v>74</v>
      </c>
      <c r="B33" s="25">
        <v>42410</v>
      </c>
      <c r="C33" s="24" t="s">
        <v>75</v>
      </c>
      <c r="D33" s="24" t="s">
        <v>2</v>
      </c>
      <c r="E33" s="24" t="s">
        <v>64</v>
      </c>
      <c r="F33" s="40">
        <v>3256.11</v>
      </c>
      <c r="G33" s="98"/>
      <c r="H33" s="45" t="s">
        <v>442</v>
      </c>
      <c r="I33" s="26">
        <v>6770.87</v>
      </c>
      <c r="J33" s="28">
        <v>59438</v>
      </c>
      <c r="K33" s="27" t="s">
        <v>486</v>
      </c>
      <c r="L33" s="40">
        <v>6770.87</v>
      </c>
    </row>
    <row r="34" spans="1:12">
      <c r="A34" s="24" t="s">
        <v>74</v>
      </c>
      <c r="B34" s="25">
        <v>42410</v>
      </c>
      <c r="C34" s="24" t="s">
        <v>75</v>
      </c>
      <c r="D34" s="24" t="s">
        <v>2</v>
      </c>
      <c r="E34" s="24" t="s">
        <v>64</v>
      </c>
      <c r="F34" s="40">
        <v>3444.19</v>
      </c>
      <c r="G34" s="98"/>
      <c r="H34" s="45" t="s">
        <v>443</v>
      </c>
      <c r="I34" s="26">
        <v>7369.579999999999</v>
      </c>
      <c r="J34" s="28">
        <v>59438</v>
      </c>
      <c r="K34" s="27"/>
      <c r="L34" s="99">
        <f>+I34-F34-F33</f>
        <v>669.27999999999884</v>
      </c>
    </row>
    <row r="35" spans="1:12">
      <c r="A35" s="24" t="s">
        <v>93</v>
      </c>
      <c r="B35" s="25">
        <v>42416</v>
      </c>
      <c r="C35" s="24" t="s">
        <v>94</v>
      </c>
      <c r="D35" s="24" t="s">
        <v>2</v>
      </c>
      <c r="E35" s="24" t="s">
        <v>62</v>
      </c>
      <c r="F35" s="40">
        <v>501</v>
      </c>
      <c r="G35" s="98"/>
      <c r="H35" s="45" t="s">
        <v>460</v>
      </c>
      <c r="I35" s="26">
        <v>27608.83</v>
      </c>
      <c r="J35" s="28">
        <v>59479</v>
      </c>
      <c r="K35" s="30" t="s">
        <v>490</v>
      </c>
      <c r="L35" s="41" t="s">
        <v>532</v>
      </c>
    </row>
    <row r="36" spans="1:12">
      <c r="A36" s="24" t="s">
        <v>93</v>
      </c>
      <c r="B36" s="25">
        <v>42416</v>
      </c>
      <c r="C36" s="24" t="s">
        <v>94</v>
      </c>
      <c r="D36" s="24" t="s">
        <v>2</v>
      </c>
      <c r="E36" s="24" t="s">
        <v>62</v>
      </c>
      <c r="F36" s="40">
        <v>3472</v>
      </c>
      <c r="G36" s="98"/>
    </row>
    <row r="37" spans="1:12">
      <c r="A37" s="24" t="s">
        <v>93</v>
      </c>
      <c r="B37" s="25">
        <v>42416</v>
      </c>
      <c r="C37" s="24" t="s">
        <v>94</v>
      </c>
      <c r="D37" s="24" t="s">
        <v>2</v>
      </c>
      <c r="E37" s="24" t="s">
        <v>62</v>
      </c>
      <c r="F37" s="40">
        <v>23635.83</v>
      </c>
      <c r="G37" s="98" t="s">
        <v>675</v>
      </c>
    </row>
    <row r="38" spans="1:12">
      <c r="A38" s="24" t="s">
        <v>87</v>
      </c>
      <c r="B38" s="25">
        <v>42415</v>
      </c>
      <c r="C38" s="24" t="s">
        <v>88</v>
      </c>
      <c r="D38" s="24" t="s">
        <v>2</v>
      </c>
      <c r="E38" s="24" t="s">
        <v>64</v>
      </c>
      <c r="F38" s="40">
        <v>9252.01</v>
      </c>
      <c r="G38" s="98"/>
    </row>
    <row r="39" spans="1:12">
      <c r="A39" s="24" t="s">
        <v>87</v>
      </c>
      <c r="B39" s="25">
        <v>42415</v>
      </c>
      <c r="C39" s="24" t="s">
        <v>88</v>
      </c>
      <c r="D39" s="24" t="s">
        <v>2</v>
      </c>
      <c r="E39" s="24" t="s">
        <v>64</v>
      </c>
      <c r="F39" s="40">
        <v>16338.46</v>
      </c>
      <c r="G39" s="98"/>
      <c r="H39" s="45" t="s">
        <v>455</v>
      </c>
      <c r="I39" s="26">
        <v>26057.09</v>
      </c>
      <c r="J39" s="28">
        <v>59495</v>
      </c>
      <c r="K39" s="27"/>
      <c r="L39" s="99">
        <f>+I39-F39-F38</f>
        <v>466.6200000000008</v>
      </c>
    </row>
    <row r="40" spans="1:12">
      <c r="A40" s="24" t="s">
        <v>68</v>
      </c>
      <c r="B40" s="25">
        <v>42405</v>
      </c>
      <c r="C40" s="24" t="s">
        <v>69</v>
      </c>
      <c r="D40" s="24" t="s">
        <v>2</v>
      </c>
      <c r="E40" s="24" t="s">
        <v>64</v>
      </c>
      <c r="F40" s="40">
        <v>3084.54</v>
      </c>
      <c r="G40" s="98"/>
    </row>
    <row r="41" spans="1:12">
      <c r="A41" s="24" t="s">
        <v>68</v>
      </c>
      <c r="B41" s="25">
        <v>42405</v>
      </c>
      <c r="C41" s="24" t="s">
        <v>69</v>
      </c>
      <c r="D41" s="24" t="s">
        <v>2</v>
      </c>
      <c r="E41" s="24" t="s">
        <v>64</v>
      </c>
      <c r="F41" s="40">
        <v>10593.24</v>
      </c>
      <c r="G41" s="98"/>
      <c r="H41" s="45" t="s">
        <v>430</v>
      </c>
      <c r="I41" s="26">
        <v>13689.68</v>
      </c>
      <c r="J41" s="28">
        <v>59515</v>
      </c>
      <c r="K41" s="27"/>
      <c r="L41" s="99">
        <f>+I41-F41-F40</f>
        <v>11.900000000000546</v>
      </c>
    </row>
    <row r="42" spans="1:12">
      <c r="A42" s="24" t="s">
        <v>98</v>
      </c>
      <c r="B42" s="25">
        <v>42420</v>
      </c>
      <c r="C42" s="24" t="s">
        <v>99</v>
      </c>
      <c r="D42" s="24" t="s">
        <v>2</v>
      </c>
      <c r="E42" s="24" t="s">
        <v>67</v>
      </c>
      <c r="F42" s="40">
        <v>691.6</v>
      </c>
      <c r="G42" s="98"/>
    </row>
    <row r="43" spans="1:12">
      <c r="A43" s="24" t="s">
        <v>98</v>
      </c>
      <c r="B43" s="25">
        <v>42420</v>
      </c>
      <c r="C43" s="24" t="s">
        <v>99</v>
      </c>
      <c r="D43" s="24" t="s">
        <v>2</v>
      </c>
      <c r="E43" s="24" t="s">
        <v>67</v>
      </c>
      <c r="F43" s="40">
        <v>13024.66</v>
      </c>
      <c r="G43" s="98"/>
      <c r="H43" s="45" t="s">
        <v>478</v>
      </c>
      <c r="I43" s="26">
        <v>13716.26</v>
      </c>
      <c r="J43" s="28">
        <v>59624</v>
      </c>
      <c r="K43" s="27"/>
      <c r="L43" s="99">
        <f>+I43-F43-F42</f>
        <v>0</v>
      </c>
    </row>
    <row r="44" spans="1:12">
      <c r="A44" s="24" t="s">
        <v>83</v>
      </c>
      <c r="B44" s="25">
        <v>42412</v>
      </c>
      <c r="C44" s="24" t="s">
        <v>84</v>
      </c>
      <c r="D44" s="24" t="s">
        <v>2</v>
      </c>
      <c r="E44" s="24" t="s">
        <v>78</v>
      </c>
      <c r="F44" s="40">
        <v>3420.13</v>
      </c>
      <c r="G44" s="98"/>
      <c r="H44" s="45" t="s">
        <v>450</v>
      </c>
      <c r="I44" s="26">
        <v>3420.13</v>
      </c>
      <c r="J44" s="28">
        <v>59676</v>
      </c>
      <c r="K44" s="27" t="s">
        <v>481</v>
      </c>
      <c r="L44" s="40">
        <v>3420.13</v>
      </c>
    </row>
    <row r="45" spans="1:12">
      <c r="A45" s="24" t="s">
        <v>83</v>
      </c>
      <c r="B45" s="25">
        <v>42412</v>
      </c>
      <c r="C45" s="24" t="s">
        <v>84</v>
      </c>
      <c r="D45" s="24" t="s">
        <v>2</v>
      </c>
      <c r="E45" s="24" t="s">
        <v>78</v>
      </c>
      <c r="F45" s="40">
        <v>4567.1099999999997</v>
      </c>
      <c r="G45" s="98"/>
      <c r="H45" s="45" t="s">
        <v>461</v>
      </c>
      <c r="I45" s="26">
        <v>7987.2400000000007</v>
      </c>
      <c r="J45" s="28">
        <v>59676</v>
      </c>
      <c r="K45" s="27"/>
      <c r="L45" s="99">
        <f>+F45+F44-I45</f>
        <v>0</v>
      </c>
    </row>
    <row r="46" spans="1:12">
      <c r="A46" s="24" t="s">
        <v>76</v>
      </c>
      <c r="B46" s="25">
        <v>42410</v>
      </c>
      <c r="C46" s="24" t="s">
        <v>77</v>
      </c>
      <c r="D46" s="24" t="s">
        <v>2</v>
      </c>
      <c r="E46" s="24" t="s">
        <v>78</v>
      </c>
      <c r="F46" s="40">
        <v>9652.5400000000009</v>
      </c>
      <c r="G46" s="98"/>
    </row>
    <row r="47" spans="1:12">
      <c r="A47" s="24" t="s">
        <v>76</v>
      </c>
      <c r="B47" s="25">
        <v>42410</v>
      </c>
      <c r="C47" s="24" t="s">
        <v>77</v>
      </c>
      <c r="D47" s="24" t="s">
        <v>2</v>
      </c>
      <c r="E47" s="24" t="s">
        <v>78</v>
      </c>
      <c r="F47" s="40">
        <v>22745.17</v>
      </c>
      <c r="G47" s="98"/>
      <c r="H47" s="45" t="s">
        <v>452</v>
      </c>
      <c r="I47" s="26">
        <v>32397.709999999995</v>
      </c>
      <c r="J47" s="28">
        <v>59690</v>
      </c>
      <c r="K47" s="27"/>
      <c r="L47" s="99">
        <f>+I47-F47-F46</f>
        <v>0</v>
      </c>
    </row>
    <row r="48" spans="1:12">
      <c r="A48" s="24" t="s">
        <v>100</v>
      </c>
      <c r="B48" s="25">
        <v>42422</v>
      </c>
      <c r="C48" s="24" t="s">
        <v>115</v>
      </c>
      <c r="D48" s="24" t="s">
        <v>2</v>
      </c>
      <c r="E48" s="24" t="s">
        <v>78</v>
      </c>
      <c r="F48" s="40">
        <v>689.66</v>
      </c>
      <c r="G48" s="98"/>
    </row>
    <row r="49" spans="1:12">
      <c r="A49" s="24" t="s">
        <v>100</v>
      </c>
      <c r="B49" s="25">
        <v>42422</v>
      </c>
      <c r="C49" s="24" t="s">
        <v>115</v>
      </c>
      <c r="D49" s="24" t="s">
        <v>2</v>
      </c>
      <c r="E49" s="24" t="s">
        <v>78</v>
      </c>
      <c r="F49" s="40">
        <v>3001</v>
      </c>
      <c r="G49" s="98"/>
    </row>
    <row r="50" spans="1:12">
      <c r="A50" s="24" t="s">
        <v>100</v>
      </c>
      <c r="B50" s="25">
        <v>42422</v>
      </c>
      <c r="C50" s="24" t="s">
        <v>115</v>
      </c>
      <c r="D50" s="24" t="s">
        <v>2</v>
      </c>
      <c r="E50" s="24" t="s">
        <v>78</v>
      </c>
      <c r="F50" s="40">
        <v>4109.71</v>
      </c>
      <c r="G50" s="98"/>
    </row>
    <row r="51" spans="1:12">
      <c r="A51" s="24" t="s">
        <v>100</v>
      </c>
      <c r="B51" s="25">
        <v>42422</v>
      </c>
      <c r="C51" s="24" t="s">
        <v>115</v>
      </c>
      <c r="D51" s="24" t="s">
        <v>2</v>
      </c>
      <c r="E51" s="24" t="s">
        <v>78</v>
      </c>
      <c r="F51" s="40">
        <v>9790.0300000000007</v>
      </c>
      <c r="G51" s="98"/>
      <c r="H51" s="45" t="s">
        <v>473</v>
      </c>
      <c r="I51" s="26">
        <v>17590.400000000001</v>
      </c>
      <c r="J51" s="28">
        <v>59751</v>
      </c>
      <c r="K51" s="27"/>
      <c r="L51" s="99">
        <f>+I51-F51-F50-F49-F48</f>
        <v>0</v>
      </c>
    </row>
    <row r="52" spans="1:12">
      <c r="A52" s="24" t="s">
        <v>89</v>
      </c>
      <c r="B52" s="25">
        <v>42415</v>
      </c>
      <c r="C52" s="24" t="s">
        <v>90</v>
      </c>
      <c r="D52" s="24" t="s">
        <v>2</v>
      </c>
      <c r="E52" s="24" t="s">
        <v>78</v>
      </c>
      <c r="F52" s="40">
        <v>198</v>
      </c>
      <c r="G52" s="98"/>
    </row>
    <row r="53" spans="1:12">
      <c r="A53" s="24" t="s">
        <v>89</v>
      </c>
      <c r="B53" s="25">
        <v>42415</v>
      </c>
      <c r="C53" s="24" t="s">
        <v>90</v>
      </c>
      <c r="D53" s="24" t="s">
        <v>2</v>
      </c>
      <c r="E53" s="24" t="s">
        <v>78</v>
      </c>
      <c r="F53" s="40">
        <v>13414.02</v>
      </c>
      <c r="G53" s="98"/>
      <c r="H53" s="45" t="s">
        <v>457</v>
      </c>
      <c r="I53" s="26">
        <v>13612.02</v>
      </c>
      <c r="J53" s="28">
        <v>59802</v>
      </c>
      <c r="K53" s="27"/>
      <c r="L53" s="99">
        <f>+I53-F53-F52</f>
        <v>0</v>
      </c>
    </row>
    <row r="54" spans="1:12">
      <c r="A54" s="24" t="s">
        <v>81</v>
      </c>
      <c r="B54" s="25">
        <v>42412</v>
      </c>
      <c r="C54" s="24" t="s">
        <v>82</v>
      </c>
      <c r="D54" s="24" t="s">
        <v>2</v>
      </c>
      <c r="E54" s="24" t="s">
        <v>64</v>
      </c>
      <c r="F54" s="40">
        <v>528.96</v>
      </c>
      <c r="G54" s="98"/>
      <c r="H54" s="45" t="s">
        <v>447</v>
      </c>
      <c r="I54" s="26">
        <v>11742.65</v>
      </c>
      <c r="J54" s="28">
        <v>59897</v>
      </c>
      <c r="K54" s="27" t="s">
        <v>482</v>
      </c>
      <c r="L54" s="40">
        <v>11742.65</v>
      </c>
    </row>
    <row r="55" spans="1:12">
      <c r="A55" s="24" t="s">
        <v>81</v>
      </c>
      <c r="B55" s="25">
        <v>42412</v>
      </c>
      <c r="C55" s="24" t="s">
        <v>82</v>
      </c>
      <c r="D55" s="24" t="s">
        <v>2</v>
      </c>
      <c r="E55" s="24" t="s">
        <v>64</v>
      </c>
      <c r="F55" s="40">
        <v>11213.69</v>
      </c>
      <c r="G55" s="98"/>
      <c r="H55" s="45" t="s">
        <v>448</v>
      </c>
      <c r="I55" s="26">
        <v>11742.65</v>
      </c>
      <c r="J55" s="28">
        <v>59897</v>
      </c>
      <c r="K55" s="27"/>
      <c r="L55" s="99">
        <f>+I55-F55-F54</f>
        <v>-9.0949470177292824E-13</v>
      </c>
    </row>
    <row r="56" spans="1:12">
      <c r="A56" s="24" t="s">
        <v>103</v>
      </c>
      <c r="B56" s="25">
        <v>42422</v>
      </c>
      <c r="C56" s="24" t="s">
        <v>116</v>
      </c>
      <c r="D56" s="24" t="s">
        <v>2</v>
      </c>
      <c r="E56" s="24" t="s">
        <v>64</v>
      </c>
      <c r="F56" s="40">
        <v>255.36</v>
      </c>
      <c r="G56" s="98"/>
    </row>
    <row r="57" spans="1:12">
      <c r="A57" s="24" t="s">
        <v>103</v>
      </c>
      <c r="B57" s="25">
        <v>42422</v>
      </c>
      <c r="C57" s="24" t="s">
        <v>116</v>
      </c>
      <c r="D57" s="24" t="s">
        <v>2</v>
      </c>
      <c r="E57" s="24" t="s">
        <v>64</v>
      </c>
      <c r="F57" s="40">
        <v>2313.33</v>
      </c>
      <c r="G57" s="98"/>
      <c r="H57" s="45" t="s">
        <v>468</v>
      </c>
      <c r="I57" s="26">
        <v>2568.6899999999996</v>
      </c>
      <c r="J57" s="28">
        <v>59920</v>
      </c>
      <c r="K57" s="27"/>
      <c r="L57" s="99">
        <f>+I57-F57-F56</f>
        <v>-3.4106051316484809E-13</v>
      </c>
    </row>
    <row r="58" spans="1:12">
      <c r="A58" s="24" t="s">
        <v>9</v>
      </c>
      <c r="B58" s="25">
        <v>42415</v>
      </c>
      <c r="C58" s="24" t="s">
        <v>86</v>
      </c>
      <c r="D58" s="24" t="s">
        <v>2</v>
      </c>
      <c r="E58" s="24" t="s">
        <v>64</v>
      </c>
      <c r="F58" s="40">
        <v>2944.88</v>
      </c>
      <c r="G58" s="98"/>
      <c r="H58" s="45" t="s">
        <v>454</v>
      </c>
      <c r="I58" s="26">
        <v>6112.6900000000005</v>
      </c>
      <c r="J58" s="28">
        <v>59950</v>
      </c>
      <c r="K58" s="27" t="s">
        <v>485</v>
      </c>
      <c r="L58" s="40">
        <v>6112.6900000000005</v>
      </c>
    </row>
    <row r="59" spans="1:12">
      <c r="A59" s="24" t="s">
        <v>9</v>
      </c>
      <c r="B59" s="25">
        <v>42415</v>
      </c>
      <c r="C59" s="24" t="s">
        <v>86</v>
      </c>
      <c r="D59" s="24" t="s">
        <v>2</v>
      </c>
      <c r="E59" s="24" t="s">
        <v>64</v>
      </c>
      <c r="F59" s="40">
        <v>3167.81</v>
      </c>
      <c r="G59" s="98"/>
      <c r="H59" s="45" t="s">
        <v>456</v>
      </c>
      <c r="I59" s="26">
        <v>6112.6900000000005</v>
      </c>
      <c r="J59" s="28">
        <v>59950</v>
      </c>
      <c r="K59" s="27"/>
      <c r="L59" s="99">
        <f>+I59-F59-F58</f>
        <v>0</v>
      </c>
    </row>
    <row r="60" spans="1:12">
      <c r="A60" s="24" t="s">
        <v>110</v>
      </c>
      <c r="B60" s="25">
        <v>42425</v>
      </c>
      <c r="C60" s="24" t="s">
        <v>111</v>
      </c>
      <c r="D60" s="24" t="s">
        <v>2</v>
      </c>
      <c r="E60" s="24" t="s">
        <v>64</v>
      </c>
      <c r="F60" s="40">
        <v>3376.32</v>
      </c>
      <c r="G60" s="98"/>
    </row>
    <row r="61" spans="1:12">
      <c r="A61" s="24" t="s">
        <v>110</v>
      </c>
      <c r="B61" s="25">
        <v>42425</v>
      </c>
      <c r="C61" s="24" t="s">
        <v>111</v>
      </c>
      <c r="D61" s="24" t="s">
        <v>2</v>
      </c>
      <c r="E61" s="24" t="s">
        <v>64</v>
      </c>
      <c r="F61" s="40">
        <v>6575.49</v>
      </c>
      <c r="G61" s="98"/>
      <c r="H61" s="45" t="s">
        <v>479</v>
      </c>
      <c r="I61" s="26">
        <v>9951.8100000000013</v>
      </c>
      <c r="J61" s="28">
        <v>60014</v>
      </c>
      <c r="K61" s="27"/>
      <c r="L61" s="99">
        <f>+I61-F60-F61</f>
        <v>0</v>
      </c>
    </row>
    <row r="62" spans="1:12">
      <c r="A62" s="24" t="s">
        <v>113</v>
      </c>
      <c r="B62" s="25">
        <v>42429</v>
      </c>
      <c r="C62" s="24" t="s">
        <v>114</v>
      </c>
      <c r="D62" s="24" t="s">
        <v>2</v>
      </c>
      <c r="E62" s="24" t="s">
        <v>64</v>
      </c>
      <c r="F62" s="40">
        <v>474.84</v>
      </c>
      <c r="G62" s="98"/>
      <c r="H62" s="45"/>
      <c r="I62" s="24"/>
      <c r="J62" s="24"/>
      <c r="K62" s="27"/>
      <c r="L62" s="41"/>
    </row>
    <row r="63" spans="1:12">
      <c r="A63" s="24" t="s">
        <v>113</v>
      </c>
      <c r="B63" s="25">
        <v>42429</v>
      </c>
      <c r="C63" s="24" t="s">
        <v>114</v>
      </c>
      <c r="D63" s="24" t="s">
        <v>2</v>
      </c>
      <c r="E63" s="24" t="s">
        <v>64</v>
      </c>
      <c r="F63" s="40">
        <v>11096.51</v>
      </c>
      <c r="G63" s="98"/>
      <c r="H63" s="45" t="s">
        <v>489</v>
      </c>
      <c r="I63" s="26">
        <v>11844.359999999999</v>
      </c>
      <c r="J63" s="28">
        <v>60155</v>
      </c>
      <c r="K63" s="27"/>
      <c r="L63" s="99">
        <f>+I63-F63-F62</f>
        <v>273.00999999999857</v>
      </c>
    </row>
    <row r="64" spans="1:12">
      <c r="A64" s="24" t="s">
        <v>101</v>
      </c>
      <c r="B64" s="25">
        <v>42422</v>
      </c>
      <c r="C64" s="24" t="s">
        <v>102</v>
      </c>
      <c r="D64" s="24" t="s">
        <v>2</v>
      </c>
      <c r="E64" s="24" t="s">
        <v>78</v>
      </c>
      <c r="F64" s="40">
        <v>689.66</v>
      </c>
      <c r="G64" s="98"/>
      <c r="H64" s="45"/>
      <c r="I64" s="24"/>
      <c r="J64" s="24"/>
      <c r="K64" s="27"/>
      <c r="L64" s="41"/>
    </row>
    <row r="65" spans="1:12">
      <c r="A65" s="24" t="s">
        <v>101</v>
      </c>
      <c r="B65" s="25">
        <v>42422</v>
      </c>
      <c r="C65" s="24" t="s">
        <v>102</v>
      </c>
      <c r="D65" s="24" t="s">
        <v>2</v>
      </c>
      <c r="E65" s="24" t="s">
        <v>78</v>
      </c>
      <c r="F65" s="40">
        <v>1301</v>
      </c>
      <c r="G65" s="98"/>
      <c r="H65" s="45"/>
      <c r="I65" s="24"/>
      <c r="J65" s="24"/>
      <c r="K65" s="27"/>
      <c r="L65" s="41"/>
    </row>
    <row r="66" spans="1:12">
      <c r="A66" s="24" t="s">
        <v>101</v>
      </c>
      <c r="B66" s="25">
        <v>42422</v>
      </c>
      <c r="C66" s="24" t="s">
        <v>102</v>
      </c>
      <c r="D66" s="24" t="s">
        <v>2</v>
      </c>
      <c r="E66" s="24" t="s">
        <v>78</v>
      </c>
      <c r="F66" s="40">
        <v>2746.97</v>
      </c>
      <c r="G66" s="98"/>
      <c r="H66" s="45"/>
      <c r="I66" s="24"/>
      <c r="J66" s="24"/>
      <c r="K66" s="27"/>
      <c r="L66" s="41"/>
    </row>
    <row r="67" spans="1:12">
      <c r="A67" s="24" t="s">
        <v>101</v>
      </c>
      <c r="B67" s="25">
        <v>42422</v>
      </c>
      <c r="C67" s="24" t="s">
        <v>102</v>
      </c>
      <c r="D67" s="24" t="s">
        <v>2</v>
      </c>
      <c r="E67" s="24" t="s">
        <v>78</v>
      </c>
      <c r="F67" s="40">
        <v>7922.41</v>
      </c>
      <c r="G67" s="98"/>
      <c r="H67" s="45" t="s">
        <v>476</v>
      </c>
      <c r="I67" s="26">
        <v>12660.039999999999</v>
      </c>
      <c r="J67" s="28">
        <v>60196</v>
      </c>
      <c r="K67" s="27"/>
      <c r="L67" s="99">
        <f>+I67-F67-F66-F65-F64</f>
        <v>0</v>
      </c>
    </row>
    <row r="68" spans="1:12">
      <c r="A68" s="89" t="s">
        <v>108</v>
      </c>
      <c r="B68" s="101">
        <v>42425</v>
      </c>
      <c r="C68" s="89" t="s">
        <v>109</v>
      </c>
      <c r="D68" s="89" t="s">
        <v>2</v>
      </c>
      <c r="E68" s="89" t="s">
        <v>64</v>
      </c>
      <c r="F68" s="102">
        <v>601.91999999999996</v>
      </c>
      <c r="G68" s="103"/>
      <c r="H68" s="104"/>
      <c r="I68" s="89"/>
      <c r="J68" s="89"/>
      <c r="K68" s="105"/>
      <c r="L68" s="106"/>
    </row>
    <row r="69" spans="1:12">
      <c r="A69" s="14" t="s">
        <v>108</v>
      </c>
      <c r="B69" s="107">
        <v>42425</v>
      </c>
      <c r="C69" s="14" t="s">
        <v>109</v>
      </c>
      <c r="D69" s="14" t="s">
        <v>2</v>
      </c>
      <c r="E69" s="14" t="s">
        <v>64</v>
      </c>
      <c r="F69" s="12">
        <v>10013.950000000001</v>
      </c>
      <c r="H69" s="45" t="s">
        <v>477</v>
      </c>
      <c r="I69" s="26">
        <v>10837.720000000001</v>
      </c>
      <c r="J69" s="28">
        <v>60326</v>
      </c>
      <c r="K69" s="27"/>
      <c r="L69" s="99">
        <f>+I69-F69-F68</f>
        <v>221.85000000000048</v>
      </c>
    </row>
    <row r="70" spans="1:12">
      <c r="A70" s="33"/>
      <c r="B70" s="33"/>
      <c r="C70" s="33"/>
      <c r="D70" s="33"/>
      <c r="E70" s="33"/>
      <c r="F70" s="42"/>
      <c r="G70" s="97"/>
    </row>
    <row r="71" spans="1:12">
      <c r="A71" s="24"/>
      <c r="B71" s="24"/>
      <c r="C71" s="24"/>
      <c r="D71" s="24"/>
      <c r="E71" s="24"/>
      <c r="F71" s="40"/>
      <c r="G71" s="98"/>
    </row>
    <row r="72" spans="1:12">
      <c r="A72" s="24"/>
      <c r="B72" s="24"/>
      <c r="C72" s="24"/>
      <c r="D72" s="24"/>
      <c r="E72" s="24"/>
      <c r="F72" s="40"/>
      <c r="G72" s="98"/>
    </row>
    <row r="73" spans="1:12">
      <c r="A73" s="24"/>
      <c r="B73" s="24"/>
      <c r="C73" s="24"/>
      <c r="D73" s="24"/>
      <c r="E73" s="24"/>
      <c r="F73" s="40"/>
      <c r="G73" s="98"/>
    </row>
    <row r="74" spans="1:12">
      <c r="A74" s="24"/>
      <c r="B74" s="24"/>
      <c r="C74" s="24"/>
      <c r="D74" s="24"/>
      <c r="E74" s="24"/>
      <c r="F74" s="40"/>
      <c r="G74" s="98"/>
    </row>
    <row r="75" spans="1:12">
      <c r="A75" s="24"/>
      <c r="B75" s="24"/>
      <c r="C75" s="24"/>
      <c r="D75" s="24"/>
      <c r="E75" s="24"/>
      <c r="F75" s="40"/>
      <c r="G75" s="98"/>
    </row>
    <row r="76" spans="1:12">
      <c r="A76" s="24"/>
      <c r="B76" s="24"/>
      <c r="C76" s="24"/>
      <c r="D76" s="24"/>
      <c r="E76" s="24"/>
      <c r="F76" s="40"/>
      <c r="G76" s="98"/>
    </row>
    <row r="77" spans="1:12">
      <c r="A77" s="24"/>
      <c r="B77" s="24"/>
      <c r="C77" s="24"/>
      <c r="D77" s="24"/>
      <c r="E77" s="24"/>
      <c r="F77" s="40"/>
      <c r="G77" s="98"/>
    </row>
    <row r="78" spans="1:12">
      <c r="A78" s="24"/>
      <c r="B78" s="24"/>
      <c r="C78" s="24"/>
      <c r="D78" s="24"/>
      <c r="E78" s="24"/>
      <c r="F78" s="40"/>
      <c r="G78" s="98"/>
    </row>
    <row r="79" spans="1:12">
      <c r="A79" s="24"/>
      <c r="B79" s="24"/>
      <c r="C79" s="24"/>
      <c r="D79" s="24"/>
      <c r="E79" s="24"/>
      <c r="F79" s="40"/>
      <c r="G79" s="98"/>
    </row>
    <row r="80" spans="1:12">
      <c r="A80" s="24"/>
      <c r="B80" s="24"/>
      <c r="C80" s="24"/>
      <c r="D80" s="24"/>
      <c r="E80" s="24"/>
      <c r="F80" s="40"/>
      <c r="G80" s="98"/>
    </row>
    <row r="82" spans="8:12">
      <c r="H82" s="44" t="s">
        <v>410</v>
      </c>
      <c r="I82" s="35">
        <v>14681.6</v>
      </c>
      <c r="J82" s="33"/>
      <c r="K82" s="36"/>
      <c r="L82" s="39"/>
    </row>
    <row r="83" spans="8:12">
      <c r="H83" s="45" t="s">
        <v>411</v>
      </c>
      <c r="I83" s="26">
        <v>9597.85</v>
      </c>
      <c r="J83" s="24"/>
      <c r="K83" s="27"/>
      <c r="L83" s="41"/>
    </row>
    <row r="84" spans="8:12">
      <c r="H84" s="45" t="s">
        <v>403</v>
      </c>
      <c r="I84" s="26">
        <v>9597.85</v>
      </c>
      <c r="J84" s="32" t="s">
        <v>391</v>
      </c>
      <c r="K84" s="27" t="s">
        <v>492</v>
      </c>
      <c r="L84" s="41"/>
    </row>
    <row r="85" spans="8:12">
      <c r="H85" s="45" t="s">
        <v>416</v>
      </c>
      <c r="I85" s="26">
        <v>2068.71</v>
      </c>
      <c r="J85" s="32" t="s">
        <v>367</v>
      </c>
      <c r="K85" s="27" t="s">
        <v>492</v>
      </c>
      <c r="L85" s="41"/>
    </row>
    <row r="86" spans="8:12">
      <c r="H86" s="45" t="s">
        <v>417</v>
      </c>
      <c r="I86" s="26">
        <v>12881.630000000001</v>
      </c>
      <c r="J86" s="24"/>
      <c r="K86" s="27"/>
      <c r="L86" s="41"/>
    </row>
    <row r="87" spans="8:12">
      <c r="H87" s="45" t="s">
        <v>418</v>
      </c>
      <c r="I87" s="26">
        <v>12881.630000000001</v>
      </c>
      <c r="J87" s="24"/>
      <c r="K87" s="27"/>
      <c r="L87" s="41"/>
    </row>
    <row r="88" spans="8:12">
      <c r="H88" s="45" t="s">
        <v>420</v>
      </c>
      <c r="I88" s="26">
        <v>1460.0300000000002</v>
      </c>
      <c r="J88" s="24"/>
      <c r="K88" s="27"/>
      <c r="L88" s="41"/>
    </row>
    <row r="89" spans="8:12">
      <c r="H89" s="45" t="s">
        <v>466</v>
      </c>
      <c r="I89" s="26">
        <v>8047.05</v>
      </c>
      <c r="J89" s="24"/>
      <c r="K89" s="27"/>
      <c r="L89" s="41"/>
    </row>
    <row r="90" spans="8:12">
      <c r="H90" s="45" t="s">
        <v>474</v>
      </c>
      <c r="I90" s="26">
        <v>467.77</v>
      </c>
      <c r="J90" s="24"/>
      <c r="K90" s="27"/>
      <c r="L90" s="24"/>
    </row>
    <row r="91" spans="8:12">
      <c r="H91" s="45" t="s">
        <v>475</v>
      </c>
      <c r="I91" s="26">
        <v>467.77</v>
      </c>
      <c r="J91" s="24"/>
      <c r="K91" s="27"/>
      <c r="L91" s="24"/>
    </row>
    <row r="92" spans="8:12">
      <c r="H92" s="45" t="s">
        <v>405</v>
      </c>
      <c r="I92" s="26">
        <v>11643.869999999999</v>
      </c>
      <c r="J92" s="32" t="s">
        <v>362</v>
      </c>
      <c r="K92" s="27" t="s">
        <v>492</v>
      </c>
      <c r="L92" s="24"/>
    </row>
  </sheetData>
  <sortState ref="N4:R45">
    <sortCondition ref="P4:P45"/>
  </sortState>
  <mergeCells count="2">
    <mergeCell ref="A1:F1"/>
    <mergeCell ref="H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20" workbookViewId="0">
      <selection activeCell="J38" sqref="J38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7.140625" style="4" bestFit="1" customWidth="1"/>
    <col min="4" max="4" width="20.28515625" style="4" bestFit="1" customWidth="1"/>
    <col min="5" max="5" width="31.85546875" style="4" bestFit="1" customWidth="1"/>
    <col min="6" max="6" width="9" style="2" bestFit="1" customWidth="1"/>
    <col min="7" max="7" width="12" style="134" bestFit="1" customWidth="1"/>
    <col min="8" max="8" width="6.42578125" style="1" bestFit="1" customWidth="1"/>
    <col min="9" max="9" width="9" style="1" bestFit="1" customWidth="1"/>
    <col min="10" max="10" width="6.7109375" style="6" bestFit="1" customWidth="1"/>
    <col min="11" max="11" width="2.85546875" style="6" bestFit="1" customWidth="1"/>
    <col min="12" max="12" width="9.28515625" style="1" customWidth="1"/>
    <col min="13" max="13" width="10.85546875" style="1" bestFit="1" customWidth="1"/>
    <col min="14" max="14" width="11.42578125" style="1"/>
    <col min="15" max="16" width="11.42578125" style="6"/>
    <col min="17" max="17" width="6" style="6" bestFit="1" customWidth="1"/>
    <col min="18" max="18" width="5.28515625" style="116" bestFit="1" customWidth="1"/>
    <col min="19" max="19" width="11.42578125" style="6"/>
    <col min="20" max="16384" width="11.42578125" style="1"/>
  </cols>
  <sheetData>
    <row r="1" spans="1:19" ht="12.75">
      <c r="A1" s="218" t="s">
        <v>341</v>
      </c>
      <c r="B1" s="218"/>
      <c r="C1" s="218"/>
      <c r="D1" s="218"/>
      <c r="E1" s="218"/>
      <c r="F1" s="218"/>
      <c r="G1" s="133"/>
      <c r="H1" s="222" t="s">
        <v>392</v>
      </c>
      <c r="I1" s="223"/>
      <c r="J1" s="223"/>
      <c r="K1" s="223"/>
      <c r="L1" s="223"/>
    </row>
    <row r="2" spans="1:19" ht="13.5" thickBot="1">
      <c r="A2" s="5"/>
      <c r="B2" s="5"/>
      <c r="C2" s="5"/>
      <c r="D2" s="5"/>
      <c r="E2" s="5"/>
      <c r="F2" s="5"/>
      <c r="H2" s="5"/>
      <c r="I2" s="5"/>
      <c r="J2" s="5"/>
    </row>
    <row r="3" spans="1:19" ht="10.5" customHeight="1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135"/>
      <c r="H3" s="43" t="s">
        <v>494</v>
      </c>
      <c r="I3" s="19" t="s">
        <v>659</v>
      </c>
      <c r="J3" s="19" t="s">
        <v>660</v>
      </c>
      <c r="K3" s="19" t="s">
        <v>533</v>
      </c>
      <c r="L3" s="20" t="s">
        <v>659</v>
      </c>
      <c r="M3" s="20" t="s">
        <v>663</v>
      </c>
    </row>
    <row r="4" spans="1:19">
      <c r="A4" s="50" t="s">
        <v>73</v>
      </c>
      <c r="B4" s="51">
        <v>42438</v>
      </c>
      <c r="C4" s="61" t="s">
        <v>166</v>
      </c>
      <c r="D4" s="61" t="s">
        <v>2</v>
      </c>
      <c r="E4" s="61" t="s">
        <v>12</v>
      </c>
      <c r="F4" s="54">
        <v>3801.39</v>
      </c>
      <c r="G4" s="136"/>
      <c r="H4" s="138"/>
      <c r="I4" s="139"/>
      <c r="J4" s="139"/>
      <c r="K4" s="139"/>
      <c r="L4" s="139"/>
      <c r="M4" s="140"/>
    </row>
    <row r="5" spans="1:19">
      <c r="A5" s="46" t="s">
        <v>73</v>
      </c>
      <c r="B5" s="47">
        <v>42438</v>
      </c>
      <c r="C5" s="59" t="s">
        <v>166</v>
      </c>
      <c r="D5" s="59" t="s">
        <v>2</v>
      </c>
      <c r="E5" s="59" t="s">
        <v>12</v>
      </c>
      <c r="F5" s="55">
        <v>24458.07</v>
      </c>
      <c r="G5" s="137"/>
      <c r="H5" s="141" t="s">
        <v>505</v>
      </c>
      <c r="I5" s="142">
        <v>28901.890000000003</v>
      </c>
      <c r="J5" s="29">
        <v>59331</v>
      </c>
      <c r="K5" s="46"/>
      <c r="L5" s="46"/>
      <c r="M5" s="143">
        <f>+I5-F5-F4</f>
        <v>642.43000000000347</v>
      </c>
    </row>
    <row r="6" spans="1:19">
      <c r="A6" s="46" t="s">
        <v>164</v>
      </c>
      <c r="B6" s="47">
        <v>42460</v>
      </c>
      <c r="C6" s="59" t="s">
        <v>161</v>
      </c>
      <c r="D6" s="59" t="s">
        <v>58</v>
      </c>
      <c r="E6" s="59" t="s">
        <v>49</v>
      </c>
      <c r="F6" s="55">
        <v>-7501</v>
      </c>
      <c r="G6" s="137" t="s">
        <v>813</v>
      </c>
      <c r="H6" s="144"/>
      <c r="I6" s="46"/>
      <c r="J6" s="46"/>
      <c r="K6" s="46"/>
      <c r="L6" s="46"/>
      <c r="M6" s="145"/>
    </row>
    <row r="7" spans="1:19">
      <c r="A7" s="46" t="s">
        <v>164</v>
      </c>
      <c r="B7" s="47">
        <v>42460</v>
      </c>
      <c r="C7" s="59" t="s">
        <v>161</v>
      </c>
      <c r="D7" s="59" t="s">
        <v>58</v>
      </c>
      <c r="E7" s="59" t="s">
        <v>49</v>
      </c>
      <c r="F7" s="55">
        <v>-61023.1</v>
      </c>
      <c r="G7" s="137" t="s">
        <v>813</v>
      </c>
      <c r="H7" s="144"/>
      <c r="I7" s="46"/>
      <c r="J7" s="46"/>
      <c r="K7" s="46"/>
      <c r="L7" s="46"/>
      <c r="M7" s="145"/>
    </row>
    <row r="8" spans="1:19">
      <c r="A8" s="46" t="s">
        <v>160</v>
      </c>
      <c r="B8" s="47">
        <v>42460</v>
      </c>
      <c r="C8" s="59" t="s">
        <v>161</v>
      </c>
      <c r="D8" s="59" t="s">
        <v>2</v>
      </c>
      <c r="E8" s="59" t="s">
        <v>49</v>
      </c>
      <c r="F8" s="55">
        <v>7501</v>
      </c>
      <c r="G8" s="137" t="s">
        <v>813</v>
      </c>
      <c r="H8" s="144"/>
      <c r="I8" s="46"/>
      <c r="J8" s="46"/>
      <c r="K8" s="46"/>
      <c r="L8" s="46"/>
      <c r="M8" s="145"/>
    </row>
    <row r="9" spans="1:19">
      <c r="A9" s="46" t="s">
        <v>160</v>
      </c>
      <c r="B9" s="47">
        <v>42460</v>
      </c>
      <c r="C9" s="59" t="s">
        <v>161</v>
      </c>
      <c r="D9" s="59" t="s">
        <v>2</v>
      </c>
      <c r="E9" s="59" t="s">
        <v>49</v>
      </c>
      <c r="F9" s="55">
        <v>61023.1</v>
      </c>
      <c r="G9" s="137" t="s">
        <v>813</v>
      </c>
      <c r="H9" s="144"/>
      <c r="I9" s="46"/>
      <c r="J9" s="46"/>
      <c r="K9" s="46"/>
      <c r="L9" s="46"/>
      <c r="M9" s="145"/>
    </row>
    <row r="10" spans="1:19">
      <c r="A10" s="46" t="s">
        <v>91</v>
      </c>
      <c r="B10" s="47">
        <v>42445</v>
      </c>
      <c r="C10" s="59" t="s">
        <v>138</v>
      </c>
      <c r="D10" s="59" t="s">
        <v>2</v>
      </c>
      <c r="E10" s="59" t="s">
        <v>14</v>
      </c>
      <c r="F10" s="55">
        <v>1034.49</v>
      </c>
      <c r="G10" s="137"/>
      <c r="H10" s="144"/>
      <c r="I10" s="46"/>
      <c r="J10" s="46"/>
      <c r="K10" s="46"/>
      <c r="L10" s="46"/>
      <c r="M10" s="145"/>
    </row>
    <row r="11" spans="1:19">
      <c r="A11" s="46" t="s">
        <v>91</v>
      </c>
      <c r="B11" s="47">
        <v>42445</v>
      </c>
      <c r="C11" s="59" t="s">
        <v>138</v>
      </c>
      <c r="D11" s="59" t="s">
        <v>2</v>
      </c>
      <c r="E11" s="59" t="s">
        <v>14</v>
      </c>
      <c r="F11" s="55">
        <v>8354.99</v>
      </c>
      <c r="G11" s="137"/>
      <c r="H11" s="144"/>
      <c r="I11" s="46"/>
      <c r="J11" s="46"/>
      <c r="K11" s="46"/>
      <c r="L11" s="46"/>
      <c r="M11" s="145"/>
    </row>
    <row r="12" spans="1:19">
      <c r="A12" s="46" t="s">
        <v>91</v>
      </c>
      <c r="B12" s="47">
        <v>42445</v>
      </c>
      <c r="C12" s="59" t="s">
        <v>138</v>
      </c>
      <c r="D12" s="59" t="s">
        <v>2</v>
      </c>
      <c r="E12" s="59" t="s">
        <v>14</v>
      </c>
      <c r="F12" s="55">
        <v>33746.74</v>
      </c>
      <c r="G12" s="137"/>
      <c r="H12" s="141" t="s">
        <v>516</v>
      </c>
      <c r="I12" s="142">
        <v>43136.229999999996</v>
      </c>
      <c r="J12" s="29">
        <v>59737</v>
      </c>
      <c r="K12" s="46"/>
      <c r="L12" s="132">
        <f>+I12-F12-F11-F10</f>
        <v>9.9999999981719156E-3</v>
      </c>
      <c r="M12" s="143"/>
      <c r="S12" s="14"/>
    </row>
    <row r="13" spans="1:19">
      <c r="A13" s="46" t="s">
        <v>162</v>
      </c>
      <c r="B13" s="47">
        <v>42460</v>
      </c>
      <c r="C13" s="59" t="s">
        <v>163</v>
      </c>
      <c r="D13" s="59" t="s">
        <v>2</v>
      </c>
      <c r="E13" s="59" t="s">
        <v>12</v>
      </c>
      <c r="F13" s="55">
        <v>7548.15</v>
      </c>
      <c r="G13" s="137"/>
      <c r="H13" s="144"/>
      <c r="I13" s="46"/>
      <c r="J13" s="46"/>
      <c r="K13" s="46"/>
      <c r="L13" s="46"/>
      <c r="M13" s="145"/>
      <c r="S13" s="14"/>
    </row>
    <row r="14" spans="1:19">
      <c r="A14" s="46" t="s">
        <v>162</v>
      </c>
      <c r="B14" s="47">
        <v>42460</v>
      </c>
      <c r="C14" s="59" t="s">
        <v>163</v>
      </c>
      <c r="D14" s="59" t="s">
        <v>2</v>
      </c>
      <c r="E14" s="59" t="s">
        <v>12</v>
      </c>
      <c r="F14" s="55">
        <v>36168.94</v>
      </c>
      <c r="G14" s="137"/>
      <c r="H14" s="141" t="s">
        <v>528</v>
      </c>
      <c r="I14" s="142">
        <v>44340.32</v>
      </c>
      <c r="J14" s="29">
        <v>59773</v>
      </c>
      <c r="K14" s="46"/>
      <c r="L14" s="132">
        <f>+I14-F14-F13</f>
        <v>623.22999999999774</v>
      </c>
      <c r="M14" s="143"/>
      <c r="N14" s="129" t="s">
        <v>524</v>
      </c>
      <c r="O14" s="127">
        <v>14000.86</v>
      </c>
      <c r="P14" s="128">
        <v>49387</v>
      </c>
      <c r="R14" s="11"/>
    </row>
    <row r="15" spans="1:19">
      <c r="A15" s="46" t="s">
        <v>158</v>
      </c>
      <c r="B15" s="47">
        <v>42459</v>
      </c>
      <c r="C15" s="59" t="s">
        <v>159</v>
      </c>
      <c r="D15" s="59" t="s">
        <v>2</v>
      </c>
      <c r="E15" s="59" t="s">
        <v>49</v>
      </c>
      <c r="F15" s="55">
        <v>1487.36</v>
      </c>
      <c r="G15" s="137"/>
      <c r="H15" s="144"/>
      <c r="I15" s="46"/>
      <c r="J15" s="46"/>
      <c r="K15" s="46"/>
      <c r="L15" s="46"/>
      <c r="M15" s="145"/>
      <c r="N15" s="130" t="s">
        <v>518</v>
      </c>
      <c r="O15" s="127">
        <v>27251.420000000002</v>
      </c>
      <c r="P15" s="128">
        <v>51536</v>
      </c>
      <c r="Q15" s="6" t="s">
        <v>491</v>
      </c>
      <c r="R15" s="11" t="s">
        <v>532</v>
      </c>
    </row>
    <row r="16" spans="1:19">
      <c r="A16" s="46" t="s">
        <v>158</v>
      </c>
      <c r="B16" s="47">
        <v>42459</v>
      </c>
      <c r="C16" s="59" t="s">
        <v>159</v>
      </c>
      <c r="D16" s="59" t="s">
        <v>2</v>
      </c>
      <c r="E16" s="59" t="s">
        <v>49</v>
      </c>
      <c r="F16" s="55">
        <v>4501</v>
      </c>
      <c r="G16" s="137"/>
      <c r="H16" s="144"/>
      <c r="I16" s="46"/>
      <c r="J16" s="46"/>
      <c r="K16" s="46"/>
      <c r="L16" s="46"/>
      <c r="M16" s="145"/>
      <c r="N16" s="129" t="s">
        <v>497</v>
      </c>
      <c r="O16" s="127">
        <v>17152.3</v>
      </c>
      <c r="P16" s="119">
        <v>56843</v>
      </c>
      <c r="R16" s="11"/>
    </row>
    <row r="17" spans="1:19">
      <c r="A17" s="46" t="s">
        <v>158</v>
      </c>
      <c r="B17" s="47">
        <v>42459</v>
      </c>
      <c r="C17" s="59" t="s">
        <v>159</v>
      </c>
      <c r="D17" s="59" t="s">
        <v>2</v>
      </c>
      <c r="E17" s="59" t="s">
        <v>49</v>
      </c>
      <c r="F17" s="55">
        <v>43228.15</v>
      </c>
      <c r="G17" s="137"/>
      <c r="H17" s="141" t="s">
        <v>527</v>
      </c>
      <c r="I17" s="142">
        <v>49900.539999999994</v>
      </c>
      <c r="J17" s="29">
        <v>59774</v>
      </c>
      <c r="K17" s="46"/>
      <c r="L17" s="132">
        <f>+I17-F17-F16-F15</f>
        <v>684.02999999999224</v>
      </c>
      <c r="M17" s="143"/>
      <c r="N17" s="129" t="s">
        <v>506</v>
      </c>
      <c r="O17" s="127">
        <v>43385.89</v>
      </c>
      <c r="P17" s="128">
        <v>57963</v>
      </c>
      <c r="R17" s="121"/>
    </row>
    <row r="18" spans="1:19">
      <c r="A18" s="46" t="s">
        <v>117</v>
      </c>
      <c r="B18" s="47">
        <v>42434</v>
      </c>
      <c r="C18" s="59" t="s">
        <v>118</v>
      </c>
      <c r="D18" s="59" t="s">
        <v>2</v>
      </c>
      <c r="E18" s="59" t="s">
        <v>14</v>
      </c>
      <c r="F18" s="55">
        <v>8591.24</v>
      </c>
      <c r="G18" s="137"/>
      <c r="H18" s="144"/>
      <c r="I18" s="46"/>
      <c r="J18" s="46"/>
      <c r="K18" s="46"/>
      <c r="L18" s="46"/>
      <c r="M18" s="145"/>
      <c r="N18" s="129" t="s">
        <v>519</v>
      </c>
      <c r="O18" s="127">
        <v>27930.620000000003</v>
      </c>
      <c r="P18" s="128">
        <v>59479</v>
      </c>
      <c r="Q18" s="6" t="s">
        <v>490</v>
      </c>
      <c r="R18" s="11" t="s">
        <v>532</v>
      </c>
    </row>
    <row r="19" spans="1:19">
      <c r="A19" s="46" t="s">
        <v>117</v>
      </c>
      <c r="B19" s="47">
        <v>42434</v>
      </c>
      <c r="C19" s="59" t="s">
        <v>118</v>
      </c>
      <c r="D19" s="59" t="s">
        <v>2</v>
      </c>
      <c r="E19" s="59" t="s">
        <v>14</v>
      </c>
      <c r="F19" s="55">
        <v>17772.11</v>
      </c>
      <c r="G19" s="137"/>
      <c r="H19" s="141" t="s">
        <v>498</v>
      </c>
      <c r="I19" s="142">
        <v>26363.350000000002</v>
      </c>
      <c r="J19" s="49">
        <v>59838</v>
      </c>
      <c r="K19" s="46"/>
      <c r="L19" s="132">
        <f>+I19-F19-F18</f>
        <v>0</v>
      </c>
      <c r="M19" s="143"/>
      <c r="N19" s="129" t="s">
        <v>502</v>
      </c>
      <c r="O19" s="127">
        <v>15959.599999999999</v>
      </c>
      <c r="P19" s="128">
        <v>60118</v>
      </c>
      <c r="Q19" s="6" t="s">
        <v>530</v>
      </c>
      <c r="R19" s="116" t="s">
        <v>532</v>
      </c>
    </row>
    <row r="20" spans="1:19">
      <c r="A20" s="46" t="s">
        <v>39</v>
      </c>
      <c r="B20" s="47">
        <v>42458</v>
      </c>
      <c r="C20" s="59" t="s">
        <v>151</v>
      </c>
      <c r="D20" s="59" t="s">
        <v>2</v>
      </c>
      <c r="E20" s="59" t="s">
        <v>3</v>
      </c>
      <c r="F20" s="55">
        <v>7935.08</v>
      </c>
      <c r="G20" s="137"/>
      <c r="H20" s="144"/>
      <c r="I20" s="46"/>
      <c r="J20" s="46"/>
      <c r="K20" s="46"/>
      <c r="L20" s="46"/>
      <c r="M20" s="145"/>
      <c r="N20" s="131" t="s">
        <v>500</v>
      </c>
      <c r="O20" s="127">
        <v>12384.59</v>
      </c>
      <c r="P20" s="128">
        <v>60344</v>
      </c>
      <c r="Q20" s="6" t="s">
        <v>529</v>
      </c>
      <c r="R20" s="11" t="s">
        <v>532</v>
      </c>
    </row>
    <row r="21" spans="1:19">
      <c r="A21" s="46" t="s">
        <v>39</v>
      </c>
      <c r="B21" s="47">
        <v>42458</v>
      </c>
      <c r="C21" s="59" t="s">
        <v>151</v>
      </c>
      <c r="D21" s="59" t="s">
        <v>2</v>
      </c>
      <c r="E21" s="59" t="s">
        <v>3</v>
      </c>
      <c r="F21" s="55">
        <v>16213.42</v>
      </c>
      <c r="G21" s="137"/>
      <c r="H21" s="141" t="s">
        <v>522</v>
      </c>
      <c r="I21" s="142">
        <v>24148.5</v>
      </c>
      <c r="J21" s="29">
        <v>59841</v>
      </c>
      <c r="K21" s="46"/>
      <c r="L21" s="132">
        <f>+I21-F21-F20</f>
        <v>0</v>
      </c>
      <c r="M21" s="143"/>
      <c r="N21" s="129" t="s">
        <v>520</v>
      </c>
      <c r="O21" s="127">
        <v>44295.42</v>
      </c>
      <c r="P21" s="128">
        <v>60671</v>
      </c>
      <c r="Q21" s="6" t="s">
        <v>531</v>
      </c>
      <c r="R21" s="11" t="s">
        <v>532</v>
      </c>
    </row>
    <row r="22" spans="1:19">
      <c r="A22" s="46" t="s">
        <v>121</v>
      </c>
      <c r="B22" s="47">
        <v>42434</v>
      </c>
      <c r="C22" s="59" t="s">
        <v>122</v>
      </c>
      <c r="D22" s="59" t="s">
        <v>2</v>
      </c>
      <c r="E22" s="59" t="s">
        <v>12</v>
      </c>
      <c r="F22" s="55">
        <v>6816.67</v>
      </c>
      <c r="G22" s="137"/>
      <c r="H22" s="144"/>
      <c r="I22" s="46"/>
      <c r="J22" s="46"/>
      <c r="K22" s="46"/>
      <c r="L22" s="46"/>
      <c r="M22" s="145"/>
      <c r="S22" s="14"/>
    </row>
    <row r="23" spans="1:19">
      <c r="A23" s="46" t="s">
        <v>121</v>
      </c>
      <c r="B23" s="47">
        <v>42434</v>
      </c>
      <c r="C23" s="59" t="s">
        <v>122</v>
      </c>
      <c r="D23" s="59" t="s">
        <v>2</v>
      </c>
      <c r="E23" s="59" t="s">
        <v>12</v>
      </c>
      <c r="F23" s="55">
        <v>39222.370000000003</v>
      </c>
      <c r="G23" s="137"/>
      <c r="H23" s="141" t="s">
        <v>495</v>
      </c>
      <c r="I23" s="142">
        <v>48417.39</v>
      </c>
      <c r="J23" s="29">
        <v>59875</v>
      </c>
      <c r="K23" s="46"/>
      <c r="L23" s="132">
        <f>+I23-F23-F22</f>
        <v>2378.3499999999967</v>
      </c>
      <c r="M23" s="143"/>
      <c r="S23" s="14"/>
    </row>
    <row r="24" spans="1:19">
      <c r="A24" s="46" t="s">
        <v>17</v>
      </c>
      <c r="B24" s="47">
        <v>42448</v>
      </c>
      <c r="C24" s="59" t="s">
        <v>167</v>
      </c>
      <c r="D24" s="59" t="s">
        <v>2</v>
      </c>
      <c r="E24" s="59" t="s">
        <v>3</v>
      </c>
      <c r="F24" s="55">
        <v>527.79999999999995</v>
      </c>
      <c r="G24" s="137"/>
      <c r="H24" s="144"/>
      <c r="I24" s="46"/>
      <c r="J24" s="46"/>
      <c r="K24" s="46"/>
      <c r="L24" s="46"/>
      <c r="M24" s="145"/>
      <c r="S24" s="14"/>
    </row>
    <row r="25" spans="1:19">
      <c r="A25" s="46" t="s">
        <v>17</v>
      </c>
      <c r="B25" s="47">
        <v>42448</v>
      </c>
      <c r="C25" s="59" t="s">
        <v>167</v>
      </c>
      <c r="D25" s="59" t="s">
        <v>2</v>
      </c>
      <c r="E25" s="59" t="s">
        <v>3</v>
      </c>
      <c r="F25" s="55">
        <v>11541.45</v>
      </c>
      <c r="G25" s="137" t="s">
        <v>814</v>
      </c>
      <c r="H25" s="144"/>
      <c r="I25" s="46"/>
      <c r="J25" s="46"/>
      <c r="K25" s="46"/>
      <c r="L25" s="46"/>
      <c r="M25" s="145"/>
      <c r="S25" s="14"/>
    </row>
    <row r="26" spans="1:19">
      <c r="A26" s="46" t="s">
        <v>133</v>
      </c>
      <c r="B26" s="47">
        <v>42441</v>
      </c>
      <c r="C26" s="59" t="s">
        <v>134</v>
      </c>
      <c r="D26" s="59" t="s">
        <v>2</v>
      </c>
      <c r="E26" s="59" t="s">
        <v>14</v>
      </c>
      <c r="F26" s="55">
        <v>560</v>
      </c>
      <c r="G26" s="137"/>
      <c r="H26" s="144"/>
      <c r="I26" s="46"/>
      <c r="J26" s="46"/>
      <c r="K26" s="46"/>
      <c r="L26" s="46"/>
      <c r="M26" s="145"/>
      <c r="S26" s="14"/>
    </row>
    <row r="27" spans="1:19">
      <c r="A27" s="46" t="s">
        <v>133</v>
      </c>
      <c r="B27" s="47">
        <v>42441</v>
      </c>
      <c r="C27" s="59" t="s">
        <v>134</v>
      </c>
      <c r="D27" s="59" t="s">
        <v>2</v>
      </c>
      <c r="E27" s="59" t="s">
        <v>14</v>
      </c>
      <c r="F27" s="55">
        <v>6900.43</v>
      </c>
      <c r="G27" s="137"/>
      <c r="H27" s="144"/>
      <c r="I27" s="46"/>
      <c r="J27" s="46"/>
      <c r="K27" s="46"/>
      <c r="L27" s="46"/>
      <c r="M27" s="145"/>
    </row>
    <row r="28" spans="1:19">
      <c r="A28" s="46" t="s">
        <v>133</v>
      </c>
      <c r="B28" s="47">
        <v>42441</v>
      </c>
      <c r="C28" s="59" t="s">
        <v>134</v>
      </c>
      <c r="D28" s="59" t="s">
        <v>2</v>
      </c>
      <c r="E28" s="59" t="s">
        <v>14</v>
      </c>
      <c r="F28" s="55">
        <v>59574.9</v>
      </c>
      <c r="G28" s="137"/>
      <c r="H28" s="141" t="s">
        <v>508</v>
      </c>
      <c r="I28" s="142">
        <v>67035.33</v>
      </c>
      <c r="J28" s="29">
        <v>60005</v>
      </c>
      <c r="K28" s="46"/>
      <c r="L28" s="132">
        <f>+I28-F28-F27-F26</f>
        <v>0</v>
      </c>
      <c r="M28" s="143"/>
    </row>
    <row r="29" spans="1:19">
      <c r="A29" s="46" t="s">
        <v>127</v>
      </c>
      <c r="B29" s="47">
        <v>42437</v>
      </c>
      <c r="C29" s="59" t="s">
        <v>111</v>
      </c>
      <c r="D29" s="59" t="s">
        <v>58</v>
      </c>
      <c r="E29" s="59" t="s">
        <v>12</v>
      </c>
      <c r="F29" s="55">
        <v>-3376.32</v>
      </c>
      <c r="G29" s="137" t="s">
        <v>815</v>
      </c>
      <c r="H29" s="144"/>
      <c r="I29" s="46"/>
      <c r="J29" s="46"/>
      <c r="K29" s="46"/>
      <c r="L29" s="46"/>
      <c r="M29" s="145"/>
    </row>
    <row r="30" spans="1:19">
      <c r="A30" s="46" t="s">
        <v>127</v>
      </c>
      <c r="B30" s="47">
        <v>42437</v>
      </c>
      <c r="C30" s="59" t="s">
        <v>111</v>
      </c>
      <c r="D30" s="59" t="s">
        <v>58</v>
      </c>
      <c r="E30" s="59" t="s">
        <v>12</v>
      </c>
      <c r="F30" s="55">
        <v>-6575.49</v>
      </c>
      <c r="G30" s="137" t="s">
        <v>815</v>
      </c>
      <c r="H30" s="144"/>
      <c r="I30" s="46"/>
      <c r="J30" s="46"/>
      <c r="K30" s="46"/>
      <c r="L30" s="46"/>
      <c r="M30" s="145"/>
      <c r="R30" s="11"/>
      <c r="S30" s="14"/>
    </row>
    <row r="31" spans="1:19">
      <c r="A31" s="46" t="s">
        <v>128</v>
      </c>
      <c r="B31" s="47">
        <v>42437</v>
      </c>
      <c r="C31" s="59" t="s">
        <v>111</v>
      </c>
      <c r="D31" s="59" t="s">
        <v>2</v>
      </c>
      <c r="E31" s="59" t="s">
        <v>14</v>
      </c>
      <c r="F31" s="55">
        <v>3376.32</v>
      </c>
      <c r="G31" s="137" t="s">
        <v>815</v>
      </c>
      <c r="H31" s="144"/>
      <c r="I31" s="46"/>
      <c r="J31" s="46"/>
      <c r="K31" s="46"/>
      <c r="L31" s="46"/>
      <c r="M31" s="145"/>
      <c r="S31" s="14"/>
    </row>
    <row r="32" spans="1:19">
      <c r="A32" s="46" t="s">
        <v>128</v>
      </c>
      <c r="B32" s="47">
        <v>42437</v>
      </c>
      <c r="C32" s="59" t="s">
        <v>111</v>
      </c>
      <c r="D32" s="59" t="s">
        <v>2</v>
      </c>
      <c r="E32" s="59" t="s">
        <v>14</v>
      </c>
      <c r="F32" s="55">
        <v>6575.49</v>
      </c>
      <c r="G32" s="137" t="s">
        <v>815</v>
      </c>
      <c r="H32" s="144"/>
      <c r="I32" s="46"/>
      <c r="J32" s="46"/>
      <c r="K32" s="46"/>
      <c r="L32" s="46"/>
      <c r="M32" s="145"/>
      <c r="S32" s="14"/>
    </row>
    <row r="33" spans="1:19">
      <c r="A33" s="46" t="s">
        <v>126</v>
      </c>
      <c r="B33" s="47">
        <v>42436</v>
      </c>
      <c r="C33" s="59" t="s">
        <v>168</v>
      </c>
      <c r="D33" s="59" t="s">
        <v>2</v>
      </c>
      <c r="E33" s="59" t="s">
        <v>12</v>
      </c>
      <c r="F33" s="55">
        <v>528.9</v>
      </c>
      <c r="G33" s="137"/>
      <c r="H33" s="144"/>
      <c r="I33" s="46"/>
      <c r="J33" s="46"/>
      <c r="K33" s="46"/>
      <c r="L33" s="46"/>
      <c r="M33" s="145"/>
      <c r="R33" s="11"/>
      <c r="S33" s="14"/>
    </row>
    <row r="34" spans="1:19">
      <c r="A34" s="46" t="s">
        <v>126</v>
      </c>
      <c r="B34" s="47">
        <v>42436</v>
      </c>
      <c r="C34" s="59" t="s">
        <v>168</v>
      </c>
      <c r="D34" s="59" t="s">
        <v>2</v>
      </c>
      <c r="E34" s="59" t="s">
        <v>12</v>
      </c>
      <c r="F34" s="55">
        <v>15430.64</v>
      </c>
      <c r="G34" s="137"/>
      <c r="H34" s="141" t="s">
        <v>501</v>
      </c>
      <c r="I34" s="142">
        <v>15959.599999999999</v>
      </c>
      <c r="J34" s="29">
        <v>60118</v>
      </c>
      <c r="K34" s="46"/>
      <c r="L34" s="132">
        <f>+I34-F34-F33</f>
        <v>5.9999999999149622E-2</v>
      </c>
      <c r="M34" s="143"/>
      <c r="R34" s="11"/>
      <c r="S34" s="14"/>
    </row>
    <row r="35" spans="1:19">
      <c r="A35" s="46" t="s">
        <v>123</v>
      </c>
      <c r="B35" s="47">
        <v>42436</v>
      </c>
      <c r="C35" s="59" t="s">
        <v>124</v>
      </c>
      <c r="D35" s="59" t="s">
        <v>2</v>
      </c>
      <c r="E35" s="59" t="s">
        <v>12</v>
      </c>
      <c r="F35" s="55">
        <v>993.85</v>
      </c>
      <c r="G35" s="137"/>
      <c r="H35" s="144"/>
      <c r="I35" s="46"/>
      <c r="J35" s="46"/>
      <c r="K35" s="46"/>
      <c r="L35" s="46"/>
      <c r="M35" s="145"/>
      <c r="R35" s="11"/>
      <c r="S35" s="14"/>
    </row>
    <row r="36" spans="1:19">
      <c r="A36" s="46" t="s">
        <v>123</v>
      </c>
      <c r="B36" s="47">
        <v>42436</v>
      </c>
      <c r="C36" s="59" t="s">
        <v>124</v>
      </c>
      <c r="D36" s="59" t="s">
        <v>2</v>
      </c>
      <c r="E36" s="59" t="s">
        <v>12</v>
      </c>
      <c r="F36" s="55">
        <v>2896.34</v>
      </c>
      <c r="G36" s="137"/>
      <c r="H36" s="141" t="s">
        <v>499</v>
      </c>
      <c r="I36" s="142">
        <v>4212.0199999999995</v>
      </c>
      <c r="J36" s="49">
        <v>60119</v>
      </c>
      <c r="K36" s="46"/>
      <c r="L36" s="132">
        <f>+I36-F36-F35</f>
        <v>321.82999999999936</v>
      </c>
      <c r="M36" s="143"/>
      <c r="R36" s="11"/>
      <c r="S36" s="14"/>
    </row>
    <row r="37" spans="1:19">
      <c r="A37" s="46" t="s">
        <v>129</v>
      </c>
      <c r="B37" s="47">
        <v>42437</v>
      </c>
      <c r="C37" s="59" t="s">
        <v>169</v>
      </c>
      <c r="D37" s="59" t="s">
        <v>2</v>
      </c>
      <c r="E37" s="59" t="s">
        <v>3</v>
      </c>
      <c r="F37" s="55">
        <v>3732.03</v>
      </c>
      <c r="G37" s="137"/>
      <c r="H37" s="144"/>
      <c r="I37" s="46"/>
      <c r="J37" s="46"/>
      <c r="K37" s="46"/>
      <c r="L37" s="46"/>
      <c r="M37" s="145"/>
      <c r="R37" s="11"/>
      <c r="S37" s="14"/>
    </row>
    <row r="38" spans="1:19">
      <c r="A38" s="46" t="s">
        <v>129</v>
      </c>
      <c r="B38" s="47">
        <v>42437</v>
      </c>
      <c r="C38" s="59" t="s">
        <v>169</v>
      </c>
      <c r="D38" s="59" t="s">
        <v>2</v>
      </c>
      <c r="E38" s="59" t="s">
        <v>3</v>
      </c>
      <c r="F38" s="55">
        <v>12344.64</v>
      </c>
      <c r="G38" s="137"/>
      <c r="H38" s="141" t="s">
        <v>510</v>
      </c>
      <c r="I38" s="142">
        <v>16076.669999999998</v>
      </c>
      <c r="J38" s="29">
        <v>60199</v>
      </c>
      <c r="K38" s="46"/>
      <c r="L38" s="132">
        <f>+I38-F38-F37</f>
        <v>0</v>
      </c>
      <c r="M38" s="143"/>
    </row>
    <row r="39" spans="1:19">
      <c r="A39" s="46" t="s">
        <v>119</v>
      </c>
      <c r="B39" s="47">
        <v>42434</v>
      </c>
      <c r="C39" s="59" t="s">
        <v>120</v>
      </c>
      <c r="D39" s="59" t="s">
        <v>2</v>
      </c>
      <c r="E39" s="59" t="s">
        <v>14</v>
      </c>
      <c r="F39" s="55">
        <v>574.20000000000005</v>
      </c>
      <c r="G39" s="137"/>
      <c r="H39" s="144"/>
      <c r="I39" s="46"/>
      <c r="J39" s="46"/>
      <c r="K39" s="46"/>
      <c r="L39" s="46"/>
      <c r="M39" s="145"/>
    </row>
    <row r="40" spans="1:19">
      <c r="A40" s="46" t="s">
        <v>119</v>
      </c>
      <c r="B40" s="47">
        <v>42434</v>
      </c>
      <c r="C40" s="59" t="s">
        <v>120</v>
      </c>
      <c r="D40" s="59" t="s">
        <v>2</v>
      </c>
      <c r="E40" s="59" t="s">
        <v>14</v>
      </c>
      <c r="F40" s="55">
        <v>1990.65</v>
      </c>
      <c r="G40" s="137"/>
      <c r="H40" s="141" t="s">
        <v>496</v>
      </c>
      <c r="I40" s="142">
        <v>2564.85</v>
      </c>
      <c r="J40" s="49">
        <v>60305</v>
      </c>
      <c r="K40" s="46"/>
      <c r="L40" s="132">
        <f>+I40-F40-F39</f>
        <v>0</v>
      </c>
      <c r="M40" s="143"/>
    </row>
    <row r="41" spans="1:19">
      <c r="A41" s="46" t="s">
        <v>92</v>
      </c>
      <c r="B41" s="47">
        <v>42445</v>
      </c>
      <c r="C41" s="59" t="s">
        <v>139</v>
      </c>
      <c r="D41" s="59" t="s">
        <v>2</v>
      </c>
      <c r="E41" s="59" t="s">
        <v>12</v>
      </c>
      <c r="F41" s="55">
        <v>1897.19</v>
      </c>
      <c r="G41" s="137"/>
      <c r="H41" s="144"/>
      <c r="I41" s="46"/>
      <c r="J41" s="46"/>
      <c r="K41" s="46"/>
      <c r="L41" s="46"/>
      <c r="M41" s="145"/>
    </row>
    <row r="42" spans="1:19">
      <c r="A42" s="46" t="s">
        <v>92</v>
      </c>
      <c r="B42" s="47">
        <v>42445</v>
      </c>
      <c r="C42" s="59" t="s">
        <v>139</v>
      </c>
      <c r="D42" s="59" t="s">
        <v>2</v>
      </c>
      <c r="E42" s="59" t="s">
        <v>12</v>
      </c>
      <c r="F42" s="55">
        <v>7363.32</v>
      </c>
      <c r="G42" s="137"/>
      <c r="H42" s="141" t="s">
        <v>511</v>
      </c>
      <c r="I42" s="142">
        <v>9306.2800000000007</v>
      </c>
      <c r="J42" s="29">
        <v>60341</v>
      </c>
      <c r="K42" s="46"/>
      <c r="L42" s="132">
        <f>+I42-F42-F41</f>
        <v>45.770000000000891</v>
      </c>
      <c r="M42" s="145"/>
    </row>
    <row r="43" spans="1:19">
      <c r="A43" s="46" t="s">
        <v>125</v>
      </c>
      <c r="B43" s="47">
        <v>42436</v>
      </c>
      <c r="C43" s="59" t="s">
        <v>170</v>
      </c>
      <c r="D43" s="59" t="s">
        <v>2</v>
      </c>
      <c r="E43" s="59" t="s">
        <v>12</v>
      </c>
      <c r="F43" s="55">
        <v>547.20000000000005</v>
      </c>
      <c r="G43" s="137"/>
      <c r="H43" s="144"/>
      <c r="I43" s="46"/>
      <c r="J43" s="46"/>
      <c r="K43" s="46"/>
      <c r="L43" s="46"/>
      <c r="M43" s="145"/>
    </row>
    <row r="44" spans="1:19">
      <c r="A44" s="46" t="s">
        <v>125</v>
      </c>
      <c r="B44" s="47">
        <v>42436</v>
      </c>
      <c r="C44" s="59" t="s">
        <v>170</v>
      </c>
      <c r="D44" s="59" t="s">
        <v>2</v>
      </c>
      <c r="E44" s="59" t="s">
        <v>12</v>
      </c>
      <c r="F44" s="55">
        <v>11837.39</v>
      </c>
      <c r="G44" s="137"/>
      <c r="H44" s="141" t="s">
        <v>503</v>
      </c>
      <c r="I44" s="142">
        <v>12384.59</v>
      </c>
      <c r="J44" s="29">
        <v>60344</v>
      </c>
      <c r="K44" s="46"/>
      <c r="L44" s="132">
        <f>+I44-F44-F43</f>
        <v>0</v>
      </c>
      <c r="M44" s="143"/>
    </row>
    <row r="45" spans="1:19">
      <c r="A45" s="46" t="s">
        <v>157</v>
      </c>
      <c r="B45" s="47">
        <v>42459</v>
      </c>
      <c r="C45" s="59" t="s">
        <v>171</v>
      </c>
      <c r="D45" s="59" t="s">
        <v>2</v>
      </c>
      <c r="E45" s="59" t="s">
        <v>12</v>
      </c>
      <c r="F45" s="55">
        <v>3866.81</v>
      </c>
      <c r="G45" s="137"/>
      <c r="H45" s="144"/>
      <c r="I45" s="46"/>
      <c r="J45" s="46"/>
      <c r="K45" s="46"/>
      <c r="L45" s="46"/>
      <c r="M45" s="145"/>
    </row>
    <row r="46" spans="1:19">
      <c r="A46" s="46" t="s">
        <v>157</v>
      </c>
      <c r="B46" s="47">
        <v>42459</v>
      </c>
      <c r="C46" s="59" t="s">
        <v>171</v>
      </c>
      <c r="D46" s="59" t="s">
        <v>2</v>
      </c>
      <c r="E46" s="59" t="s">
        <v>12</v>
      </c>
      <c r="F46" s="55">
        <v>31759.66</v>
      </c>
      <c r="G46" s="137"/>
      <c r="H46" s="141" t="s">
        <v>526</v>
      </c>
      <c r="I46" s="142">
        <v>35865.32</v>
      </c>
      <c r="J46" s="29">
        <v>60390</v>
      </c>
      <c r="K46" s="46"/>
      <c r="L46" s="132">
        <f>+I46-F46-F45</f>
        <v>238.84999999999991</v>
      </c>
      <c r="M46" s="143"/>
    </row>
    <row r="47" spans="1:19">
      <c r="A47" s="46" t="s">
        <v>130</v>
      </c>
      <c r="B47" s="47">
        <v>42437</v>
      </c>
      <c r="C47" s="59" t="s">
        <v>172</v>
      </c>
      <c r="D47" s="59" t="s">
        <v>2</v>
      </c>
      <c r="E47" s="59" t="s">
        <v>12</v>
      </c>
      <c r="F47" s="55">
        <v>7230.2</v>
      </c>
      <c r="G47" s="137"/>
      <c r="H47" s="141" t="s">
        <v>504</v>
      </c>
      <c r="I47" s="142">
        <v>7230.2000000000007</v>
      </c>
      <c r="J47" s="29">
        <v>60424</v>
      </c>
      <c r="K47" s="46"/>
      <c r="L47" s="132">
        <f>+I47-F47</f>
        <v>0</v>
      </c>
      <c r="M47" s="143"/>
    </row>
    <row r="48" spans="1:19">
      <c r="A48" s="46" t="s">
        <v>142</v>
      </c>
      <c r="B48" s="47">
        <v>42448</v>
      </c>
      <c r="C48" s="59" t="s">
        <v>173</v>
      </c>
      <c r="D48" s="59" t="s">
        <v>2</v>
      </c>
      <c r="E48" s="59" t="s">
        <v>14</v>
      </c>
      <c r="F48" s="55">
        <v>3034.94</v>
      </c>
      <c r="G48" s="137"/>
      <c r="H48" s="144"/>
      <c r="I48" s="46"/>
      <c r="J48" s="46"/>
      <c r="K48" s="46"/>
      <c r="L48" s="46"/>
      <c r="M48" s="145"/>
    </row>
    <row r="49" spans="1:13">
      <c r="A49" s="46" t="s">
        <v>142</v>
      </c>
      <c r="B49" s="47">
        <v>42448</v>
      </c>
      <c r="C49" s="59" t="s">
        <v>173</v>
      </c>
      <c r="D49" s="59" t="s">
        <v>2</v>
      </c>
      <c r="E49" s="59" t="s">
        <v>14</v>
      </c>
      <c r="F49" s="55">
        <v>4450.55</v>
      </c>
      <c r="G49" s="137"/>
      <c r="H49" s="141" t="s">
        <v>515</v>
      </c>
      <c r="I49" s="142">
        <v>7485.49</v>
      </c>
      <c r="J49" s="29">
        <v>60479</v>
      </c>
      <c r="K49" s="46"/>
      <c r="L49" s="132">
        <f>+I49-F49-F48</f>
        <v>0</v>
      </c>
      <c r="M49" s="143"/>
    </row>
    <row r="50" spans="1:13">
      <c r="A50" s="46" t="s">
        <v>154</v>
      </c>
      <c r="B50" s="47">
        <v>42458</v>
      </c>
      <c r="C50" s="59" t="s">
        <v>155</v>
      </c>
      <c r="D50" s="59" t="s">
        <v>2</v>
      </c>
      <c r="E50" s="59" t="s">
        <v>12</v>
      </c>
      <c r="F50" s="55">
        <v>7591.07</v>
      </c>
      <c r="G50" s="137"/>
      <c r="H50" s="144"/>
      <c r="I50" s="46"/>
      <c r="J50" s="46"/>
      <c r="K50" s="46"/>
      <c r="L50" s="46"/>
      <c r="M50" s="145"/>
    </row>
    <row r="51" spans="1:13">
      <c r="A51" s="46" t="s">
        <v>154</v>
      </c>
      <c r="B51" s="47">
        <v>42458</v>
      </c>
      <c r="C51" s="59" t="s">
        <v>155</v>
      </c>
      <c r="D51" s="59" t="s">
        <v>2</v>
      </c>
      <c r="E51" s="59" t="s">
        <v>12</v>
      </c>
      <c r="F51" s="55">
        <v>15115.09</v>
      </c>
      <c r="G51" s="137"/>
      <c r="H51" s="141" t="s">
        <v>525</v>
      </c>
      <c r="I51" s="142">
        <v>22706.160000000003</v>
      </c>
      <c r="J51" s="29">
        <v>60514</v>
      </c>
      <c r="K51" s="46"/>
      <c r="L51" s="132">
        <f>+I51-F51-F50</f>
        <v>0</v>
      </c>
      <c r="M51" s="143"/>
    </row>
    <row r="52" spans="1:13">
      <c r="A52" s="46" t="s">
        <v>144</v>
      </c>
      <c r="B52" s="47">
        <v>42448</v>
      </c>
      <c r="C52" s="59" t="s">
        <v>174</v>
      </c>
      <c r="D52" s="59" t="s">
        <v>2</v>
      </c>
      <c r="E52" s="59" t="s">
        <v>12</v>
      </c>
      <c r="F52" s="55">
        <v>344.83</v>
      </c>
      <c r="G52" s="137"/>
      <c r="H52" s="144"/>
      <c r="I52" s="46"/>
      <c r="J52" s="46"/>
      <c r="K52" s="46"/>
      <c r="L52" s="46"/>
      <c r="M52" s="145"/>
    </row>
    <row r="53" spans="1:13">
      <c r="A53" s="46" t="s">
        <v>144</v>
      </c>
      <c r="B53" s="47">
        <v>42448</v>
      </c>
      <c r="C53" s="59" t="s">
        <v>174</v>
      </c>
      <c r="D53" s="59" t="s">
        <v>2</v>
      </c>
      <c r="E53" s="59" t="s">
        <v>12</v>
      </c>
      <c r="F53" s="55">
        <v>2976.69</v>
      </c>
      <c r="G53" s="137"/>
      <c r="H53" s="144"/>
      <c r="I53" s="46"/>
      <c r="J53" s="46"/>
      <c r="K53" s="46"/>
      <c r="L53" s="46"/>
      <c r="M53" s="145"/>
    </row>
    <row r="54" spans="1:13">
      <c r="A54" s="46" t="s">
        <v>144</v>
      </c>
      <c r="B54" s="47">
        <v>42448</v>
      </c>
      <c r="C54" s="59" t="s">
        <v>174</v>
      </c>
      <c r="D54" s="59" t="s">
        <v>2</v>
      </c>
      <c r="E54" s="59" t="s">
        <v>12</v>
      </c>
      <c r="F54" s="55">
        <v>4625.51</v>
      </c>
      <c r="G54" s="137"/>
      <c r="H54" s="141" t="s">
        <v>512</v>
      </c>
      <c r="I54" s="142">
        <v>7947.0299999999988</v>
      </c>
      <c r="J54" s="29">
        <v>60520</v>
      </c>
      <c r="K54" s="46"/>
      <c r="L54" s="132">
        <f>+I54-F54-F53-F52</f>
        <v>-1.4210854715202004E-12</v>
      </c>
      <c r="M54" s="143"/>
    </row>
    <row r="55" spans="1:13">
      <c r="A55" s="46" t="s">
        <v>148</v>
      </c>
      <c r="B55" s="47">
        <v>42453</v>
      </c>
      <c r="C55" s="59" t="s">
        <v>149</v>
      </c>
      <c r="D55" s="59" t="s">
        <v>2</v>
      </c>
      <c r="E55" s="59" t="s">
        <v>49</v>
      </c>
      <c r="F55" s="55">
        <v>2198.98</v>
      </c>
      <c r="G55" s="137"/>
      <c r="H55" s="144"/>
      <c r="I55" s="46"/>
      <c r="J55" s="46"/>
      <c r="K55" s="46"/>
      <c r="L55" s="46"/>
      <c r="M55" s="145"/>
    </row>
    <row r="56" spans="1:13">
      <c r="A56" s="46" t="s">
        <v>148</v>
      </c>
      <c r="B56" s="47">
        <v>42453</v>
      </c>
      <c r="C56" s="59" t="s">
        <v>149</v>
      </c>
      <c r="D56" s="59" t="s">
        <v>2</v>
      </c>
      <c r="E56" s="59" t="s">
        <v>49</v>
      </c>
      <c r="F56" s="55">
        <v>3321.2</v>
      </c>
      <c r="G56" s="137"/>
      <c r="H56" s="141" t="s">
        <v>517</v>
      </c>
      <c r="I56" s="142">
        <v>5520.18</v>
      </c>
      <c r="J56" s="29">
        <v>60625</v>
      </c>
      <c r="K56" s="46"/>
      <c r="L56" s="132">
        <f>+I56-F56-F55</f>
        <v>0</v>
      </c>
      <c r="M56" s="143"/>
    </row>
    <row r="57" spans="1:13">
      <c r="A57" s="46" t="s">
        <v>131</v>
      </c>
      <c r="B57" s="47">
        <v>42441</v>
      </c>
      <c r="C57" s="59" t="s">
        <v>132</v>
      </c>
      <c r="D57" s="59" t="s">
        <v>2</v>
      </c>
      <c r="E57" s="59" t="s">
        <v>12</v>
      </c>
      <c r="F57" s="55">
        <v>747.84</v>
      </c>
      <c r="G57" s="137"/>
      <c r="H57" s="144"/>
      <c r="I57" s="46"/>
      <c r="J57" s="46"/>
      <c r="K57" s="46"/>
      <c r="L57" s="46"/>
      <c r="M57" s="145"/>
    </row>
    <row r="58" spans="1:13">
      <c r="A58" s="46" t="s">
        <v>131</v>
      </c>
      <c r="B58" s="47">
        <v>42441</v>
      </c>
      <c r="C58" s="59" t="s">
        <v>132</v>
      </c>
      <c r="D58" s="59" t="s">
        <v>2</v>
      </c>
      <c r="E58" s="59" t="s">
        <v>12</v>
      </c>
      <c r="F58" s="55">
        <v>11096.51</v>
      </c>
      <c r="G58" s="137"/>
      <c r="H58" s="141" t="s">
        <v>507</v>
      </c>
      <c r="I58" s="142">
        <v>11844.359999999999</v>
      </c>
      <c r="J58" s="29">
        <v>60628</v>
      </c>
      <c r="K58" s="46"/>
      <c r="L58" s="132">
        <f>+I58-F58-F57</f>
        <v>9.9999999985129762E-3</v>
      </c>
      <c r="M58" s="143"/>
    </row>
    <row r="59" spans="1:13">
      <c r="A59" s="46" t="s">
        <v>112</v>
      </c>
      <c r="B59" s="47">
        <v>42457</v>
      </c>
      <c r="C59" s="59" t="s">
        <v>175</v>
      </c>
      <c r="D59" s="59" t="s">
        <v>2</v>
      </c>
      <c r="E59" s="59" t="s">
        <v>12</v>
      </c>
      <c r="F59" s="55">
        <v>840</v>
      </c>
      <c r="G59" s="137"/>
      <c r="H59" s="144"/>
      <c r="I59" s="46"/>
      <c r="J59" s="46"/>
      <c r="K59" s="46"/>
      <c r="L59" s="46"/>
      <c r="M59" s="145"/>
    </row>
    <row r="60" spans="1:13">
      <c r="A60" s="46" t="s">
        <v>112</v>
      </c>
      <c r="B60" s="47">
        <v>42457</v>
      </c>
      <c r="C60" s="59" t="s">
        <v>175</v>
      </c>
      <c r="D60" s="59" t="s">
        <v>2</v>
      </c>
      <c r="E60" s="59" t="s">
        <v>12</v>
      </c>
      <c r="F60" s="55">
        <v>7380.04</v>
      </c>
      <c r="G60" s="137"/>
      <c r="H60" s="144"/>
      <c r="I60" s="46"/>
      <c r="J60" s="46"/>
      <c r="K60" s="46"/>
      <c r="L60" s="46"/>
      <c r="M60" s="145"/>
    </row>
    <row r="61" spans="1:13">
      <c r="A61" s="46" t="s">
        <v>112</v>
      </c>
      <c r="B61" s="47">
        <v>42457</v>
      </c>
      <c r="C61" s="59" t="s">
        <v>175</v>
      </c>
      <c r="D61" s="59" t="s">
        <v>2</v>
      </c>
      <c r="E61" s="59" t="s">
        <v>12</v>
      </c>
      <c r="F61" s="55">
        <v>35632.78</v>
      </c>
      <c r="G61" s="137"/>
      <c r="H61" s="141" t="s">
        <v>521</v>
      </c>
      <c r="I61" s="142">
        <v>44295.42</v>
      </c>
      <c r="J61" s="29">
        <v>60671</v>
      </c>
      <c r="K61" s="46"/>
      <c r="L61" s="132">
        <f>+I61-F61-F60-F59</f>
        <v>442.59999999999945</v>
      </c>
      <c r="M61" s="143"/>
    </row>
    <row r="62" spans="1:13">
      <c r="A62" s="46" t="s">
        <v>165</v>
      </c>
      <c r="B62" s="47">
        <v>42460</v>
      </c>
      <c r="C62" s="59" t="s">
        <v>176</v>
      </c>
      <c r="D62" s="59" t="s">
        <v>2</v>
      </c>
      <c r="E62" s="59" t="s">
        <v>12</v>
      </c>
      <c r="F62" s="55">
        <v>689.66</v>
      </c>
      <c r="G62" s="137"/>
      <c r="H62" s="144"/>
      <c r="I62" s="46"/>
      <c r="J62" s="46"/>
      <c r="K62" s="46"/>
      <c r="L62" s="46"/>
      <c r="M62" s="145"/>
    </row>
    <row r="63" spans="1:13">
      <c r="A63" s="46" t="s">
        <v>165</v>
      </c>
      <c r="B63" s="47">
        <v>42460</v>
      </c>
      <c r="C63" s="59" t="s">
        <v>176</v>
      </c>
      <c r="D63" s="59" t="s">
        <v>2</v>
      </c>
      <c r="E63" s="59" t="s">
        <v>12</v>
      </c>
      <c r="F63" s="55">
        <v>7518.12</v>
      </c>
      <c r="G63" s="137"/>
      <c r="H63" s="144"/>
      <c r="I63" s="46"/>
      <c r="J63" s="46"/>
      <c r="K63" s="46"/>
      <c r="L63" s="46"/>
      <c r="M63" s="145"/>
    </row>
    <row r="64" spans="1:13">
      <c r="A64" s="46" t="s">
        <v>165</v>
      </c>
      <c r="B64" s="47">
        <v>42460</v>
      </c>
      <c r="C64" s="59" t="s">
        <v>176</v>
      </c>
      <c r="D64" s="59" t="s">
        <v>2</v>
      </c>
      <c r="E64" s="59" t="s">
        <v>12</v>
      </c>
      <c r="F64" s="55">
        <v>36047.78</v>
      </c>
      <c r="G64" s="137" t="s">
        <v>816</v>
      </c>
      <c r="H64" s="144"/>
      <c r="I64" s="46"/>
      <c r="J64" s="46"/>
      <c r="K64" s="46"/>
      <c r="L64" s="46"/>
      <c r="M64" s="145"/>
    </row>
    <row r="65" spans="1:13">
      <c r="A65" s="46" t="s">
        <v>143</v>
      </c>
      <c r="B65" s="47">
        <v>42448</v>
      </c>
      <c r="C65" s="59" t="s">
        <v>177</v>
      </c>
      <c r="D65" s="59" t="s">
        <v>2</v>
      </c>
      <c r="E65" s="59" t="s">
        <v>12</v>
      </c>
      <c r="F65" s="55">
        <v>280</v>
      </c>
      <c r="G65" s="137"/>
      <c r="H65" s="144"/>
      <c r="I65" s="46"/>
      <c r="J65" s="46"/>
      <c r="K65" s="46"/>
      <c r="L65" s="46"/>
      <c r="M65" s="145"/>
    </row>
    <row r="66" spans="1:13">
      <c r="A66" s="46" t="s">
        <v>143</v>
      </c>
      <c r="B66" s="47">
        <v>42448</v>
      </c>
      <c r="C66" s="59" t="s">
        <v>177</v>
      </c>
      <c r="D66" s="59" t="s">
        <v>2</v>
      </c>
      <c r="E66" s="59" t="s">
        <v>12</v>
      </c>
      <c r="F66" s="55">
        <v>318.42</v>
      </c>
      <c r="G66" s="137"/>
      <c r="H66" s="144"/>
      <c r="I66" s="46"/>
      <c r="J66" s="46"/>
      <c r="K66" s="46"/>
      <c r="L66" s="46"/>
      <c r="M66" s="145"/>
    </row>
    <row r="67" spans="1:13">
      <c r="A67" s="46" t="s">
        <v>143</v>
      </c>
      <c r="B67" s="47">
        <v>42448</v>
      </c>
      <c r="C67" s="59" t="s">
        <v>177</v>
      </c>
      <c r="D67" s="59" t="s">
        <v>2</v>
      </c>
      <c r="E67" s="59" t="s">
        <v>12</v>
      </c>
      <c r="F67" s="55">
        <v>3399.48</v>
      </c>
      <c r="G67" s="137"/>
      <c r="H67" s="141" t="s">
        <v>513</v>
      </c>
      <c r="I67" s="142">
        <v>4003.09</v>
      </c>
      <c r="J67" s="29">
        <v>60716</v>
      </c>
      <c r="K67" s="46"/>
      <c r="L67" s="132">
        <f>+I67-F67-F66-F65</f>
        <v>5.1900000000001114</v>
      </c>
      <c r="M67" s="143"/>
    </row>
    <row r="68" spans="1:13">
      <c r="A68" s="46" t="s">
        <v>135</v>
      </c>
      <c r="B68" s="47">
        <v>42443</v>
      </c>
      <c r="C68" s="59" t="s">
        <v>136</v>
      </c>
      <c r="D68" s="59" t="s">
        <v>2</v>
      </c>
      <c r="E68" s="59" t="s">
        <v>12</v>
      </c>
      <c r="F68" s="55">
        <v>528.96</v>
      </c>
      <c r="G68" s="137"/>
      <c r="H68" s="144"/>
      <c r="I68" s="46"/>
      <c r="J68" s="46"/>
      <c r="K68" s="46"/>
      <c r="L68" s="46"/>
      <c r="M68" s="145"/>
    </row>
    <row r="69" spans="1:13">
      <c r="A69" s="46" t="s">
        <v>135</v>
      </c>
      <c r="B69" s="47">
        <v>42443</v>
      </c>
      <c r="C69" s="59" t="s">
        <v>136</v>
      </c>
      <c r="D69" s="59" t="s">
        <v>2</v>
      </c>
      <c r="E69" s="59" t="s">
        <v>12</v>
      </c>
      <c r="F69" s="55">
        <v>10191.26</v>
      </c>
      <c r="G69" s="137"/>
      <c r="H69" s="141" t="s">
        <v>509</v>
      </c>
      <c r="I69" s="142">
        <v>11696.91</v>
      </c>
      <c r="J69" s="29">
        <v>60782</v>
      </c>
      <c r="K69" s="46"/>
      <c r="L69" s="132">
        <f>+I69-F69-F68</f>
        <v>976.6899999999996</v>
      </c>
      <c r="M69" s="143"/>
    </row>
    <row r="70" spans="1:13">
      <c r="A70" s="46" t="s">
        <v>152</v>
      </c>
      <c r="B70" s="47">
        <v>42458</v>
      </c>
      <c r="C70" s="59" t="s">
        <v>153</v>
      </c>
      <c r="D70" s="59" t="s">
        <v>2</v>
      </c>
      <c r="E70" s="59" t="s">
        <v>12</v>
      </c>
      <c r="F70" s="55">
        <v>310.08</v>
      </c>
      <c r="G70" s="137"/>
      <c r="H70" s="144"/>
      <c r="I70" s="46"/>
      <c r="J70" s="46"/>
      <c r="K70" s="46"/>
      <c r="L70" s="46"/>
      <c r="M70" s="145"/>
    </row>
    <row r="71" spans="1:13">
      <c r="A71" s="46" t="s">
        <v>152</v>
      </c>
      <c r="B71" s="47">
        <v>42458</v>
      </c>
      <c r="C71" s="59" t="s">
        <v>153</v>
      </c>
      <c r="D71" s="59" t="s">
        <v>2</v>
      </c>
      <c r="E71" s="59" t="s">
        <v>12</v>
      </c>
      <c r="F71" s="55">
        <v>11837.39</v>
      </c>
      <c r="G71" s="137"/>
      <c r="H71" s="141" t="s">
        <v>523</v>
      </c>
      <c r="I71" s="142">
        <v>12147.2</v>
      </c>
      <c r="J71" s="29">
        <v>60937</v>
      </c>
      <c r="K71" s="46"/>
      <c r="L71" s="132">
        <f>+I71-F71-F70</f>
        <v>-0.26999999999867441</v>
      </c>
      <c r="M71" s="143"/>
    </row>
    <row r="72" spans="1:13">
      <c r="A72" s="46" t="s">
        <v>145</v>
      </c>
      <c r="B72" s="47">
        <v>42448</v>
      </c>
      <c r="C72" s="59" t="s">
        <v>178</v>
      </c>
      <c r="D72" s="59" t="s">
        <v>2</v>
      </c>
      <c r="E72" s="59" t="s">
        <v>14</v>
      </c>
      <c r="F72" s="55">
        <v>893</v>
      </c>
      <c r="G72" s="137"/>
      <c r="H72" s="144"/>
      <c r="I72" s="46"/>
      <c r="J72" s="46"/>
      <c r="K72" s="46"/>
      <c r="L72" s="46"/>
      <c r="M72" s="145"/>
    </row>
    <row r="73" spans="1:13">
      <c r="A73" s="46" t="s">
        <v>145</v>
      </c>
      <c r="B73" s="47">
        <v>42448</v>
      </c>
      <c r="C73" s="59" t="s">
        <v>178</v>
      </c>
      <c r="D73" s="59" t="s">
        <v>2</v>
      </c>
      <c r="E73" s="59" t="s">
        <v>14</v>
      </c>
      <c r="F73" s="55">
        <v>7826.42</v>
      </c>
      <c r="G73" s="137"/>
      <c r="H73" s="146" t="s">
        <v>514</v>
      </c>
      <c r="I73" s="142">
        <v>8719.42</v>
      </c>
      <c r="J73" s="147">
        <v>61074</v>
      </c>
      <c r="K73" s="46"/>
      <c r="L73" s="132">
        <f>+I73-F73-F72</f>
        <v>0</v>
      </c>
      <c r="M73" s="148"/>
    </row>
  </sheetData>
  <sortState ref="N4:P37">
    <sortCondition ref="P4:P37"/>
  </sortState>
  <mergeCells count="2">
    <mergeCell ref="A1:F1"/>
    <mergeCell ref="H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2"/>
  <sheetViews>
    <sheetView topLeftCell="B1" workbookViewId="0">
      <selection activeCell="H1" sqref="H1:M3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7.140625" style="1" bestFit="1" customWidth="1"/>
    <col min="4" max="4" width="20.28515625" style="1" customWidth="1"/>
    <col min="5" max="5" width="34.5703125" style="1" bestFit="1" customWidth="1"/>
    <col min="6" max="6" width="9" style="2" bestFit="1" customWidth="1"/>
    <col min="7" max="7" width="12.140625" style="134" bestFit="1" customWidth="1"/>
    <col min="8" max="8" width="6.42578125" style="7" bestFit="1" customWidth="1"/>
    <col min="9" max="9" width="9.85546875" style="2" bestFit="1" customWidth="1"/>
    <col min="10" max="10" width="7.7109375" style="1" bestFit="1" customWidth="1"/>
    <col min="11" max="11" width="5.42578125" style="10" bestFit="1" customWidth="1"/>
    <col min="12" max="12" width="9.85546875" style="8" bestFit="1" customWidth="1"/>
    <col min="13" max="13" width="10.85546875" style="2" bestFit="1" customWidth="1"/>
    <col min="14" max="14" width="11.42578125" style="1"/>
    <col min="15" max="15" width="6.42578125" style="1" bestFit="1" customWidth="1"/>
    <col min="16" max="16" width="9.85546875" style="2" bestFit="1" customWidth="1"/>
    <col min="17" max="17" width="5.28515625" style="1" bestFit="1" customWidth="1"/>
    <col min="18" max="18" width="12" style="1" bestFit="1" customWidth="1"/>
    <col min="19" max="16384" width="11.42578125" style="1"/>
  </cols>
  <sheetData>
    <row r="1" spans="1:18" ht="12.75">
      <c r="A1" s="218" t="s">
        <v>341</v>
      </c>
      <c r="B1" s="218"/>
      <c r="C1" s="218"/>
      <c r="D1" s="218"/>
      <c r="E1" s="218"/>
      <c r="F1" s="218"/>
      <c r="G1" s="133"/>
      <c r="H1" s="222" t="s">
        <v>392</v>
      </c>
      <c r="I1" s="223"/>
      <c r="J1" s="223"/>
      <c r="K1" s="223"/>
      <c r="L1" s="223"/>
      <c r="M1" s="223"/>
    </row>
    <row r="2" spans="1:18" ht="13.5" thickBot="1">
      <c r="A2" s="5"/>
      <c r="B2" s="5"/>
      <c r="C2" s="5"/>
      <c r="D2" s="5"/>
      <c r="E2" s="5"/>
      <c r="F2" s="5"/>
      <c r="H2" s="5"/>
      <c r="I2" s="186"/>
      <c r="J2" s="5"/>
    </row>
    <row r="3" spans="1:18" ht="12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135"/>
      <c r="H3" s="19" t="s">
        <v>494</v>
      </c>
      <c r="I3" s="20" t="s">
        <v>659</v>
      </c>
      <c r="J3" s="19" t="s">
        <v>660</v>
      </c>
      <c r="K3" s="19" t="s">
        <v>533</v>
      </c>
      <c r="L3" s="20" t="s">
        <v>659</v>
      </c>
      <c r="M3" s="20" t="s">
        <v>663</v>
      </c>
    </row>
    <row r="4" spans="1:18">
      <c r="A4" s="50" t="s">
        <v>179</v>
      </c>
      <c r="B4" s="51">
        <v>42465</v>
      </c>
      <c r="C4" s="50" t="s">
        <v>209</v>
      </c>
      <c r="D4" s="50" t="s">
        <v>2</v>
      </c>
      <c r="E4" s="50" t="s">
        <v>12</v>
      </c>
      <c r="F4" s="54">
        <v>10650.71</v>
      </c>
      <c r="G4" s="136"/>
      <c r="H4" s="64"/>
      <c r="I4" s="52"/>
      <c r="J4" s="50"/>
      <c r="K4" s="36"/>
      <c r="L4" s="35"/>
      <c r="M4" s="54"/>
      <c r="N4" s="117"/>
    </row>
    <row r="5" spans="1:18">
      <c r="A5" s="46" t="s">
        <v>179</v>
      </c>
      <c r="B5" s="47">
        <v>42465</v>
      </c>
      <c r="C5" s="46" t="s">
        <v>209</v>
      </c>
      <c r="D5" s="46" t="s">
        <v>2</v>
      </c>
      <c r="E5" s="46" t="s">
        <v>12</v>
      </c>
      <c r="F5" s="55">
        <v>99299.6</v>
      </c>
      <c r="G5" s="162" t="s">
        <v>817</v>
      </c>
      <c r="H5" s="160"/>
      <c r="I5" s="169"/>
      <c r="J5" s="163"/>
      <c r="K5" s="175"/>
      <c r="L5" s="176"/>
      <c r="M5" s="153"/>
      <c r="N5" s="117"/>
    </row>
    <row r="6" spans="1:18">
      <c r="A6" s="46" t="s">
        <v>183</v>
      </c>
      <c r="B6" s="47">
        <v>42471</v>
      </c>
      <c r="C6" s="46" t="s">
        <v>161</v>
      </c>
      <c r="D6" s="46" t="s">
        <v>2</v>
      </c>
      <c r="E6" s="46" t="s">
        <v>49</v>
      </c>
      <c r="F6" s="55">
        <v>157.02000000000001</v>
      </c>
      <c r="G6" s="162"/>
      <c r="H6" s="160"/>
      <c r="I6" s="169"/>
      <c r="J6" s="163"/>
      <c r="K6" s="175"/>
      <c r="L6" s="176"/>
      <c r="M6" s="153"/>
      <c r="N6" s="117"/>
    </row>
    <row r="7" spans="1:18">
      <c r="A7" s="46" t="s">
        <v>183</v>
      </c>
      <c r="B7" s="47">
        <v>42471</v>
      </c>
      <c r="C7" s="46" t="s">
        <v>161</v>
      </c>
      <c r="D7" s="46" t="s">
        <v>2</v>
      </c>
      <c r="E7" s="46" t="s">
        <v>49</v>
      </c>
      <c r="F7" s="55">
        <v>7501</v>
      </c>
      <c r="G7" s="162"/>
      <c r="H7" s="160"/>
      <c r="I7" s="169"/>
      <c r="J7" s="163"/>
      <c r="K7" s="175"/>
      <c r="L7" s="176"/>
      <c r="M7" s="153"/>
      <c r="N7" s="117"/>
    </row>
    <row r="8" spans="1:18">
      <c r="A8" s="46" t="s">
        <v>183</v>
      </c>
      <c r="B8" s="47">
        <v>42471</v>
      </c>
      <c r="C8" s="46" t="s">
        <v>161</v>
      </c>
      <c r="D8" s="46" t="s">
        <v>2</v>
      </c>
      <c r="E8" s="46" t="s">
        <v>49</v>
      </c>
      <c r="F8" s="55">
        <v>65128.53</v>
      </c>
      <c r="G8" s="162"/>
      <c r="H8" s="160" t="s">
        <v>550</v>
      </c>
      <c r="I8" s="169">
        <v>72432.639999999999</v>
      </c>
      <c r="J8" s="178">
        <v>59402</v>
      </c>
      <c r="K8" s="178"/>
      <c r="L8" s="176"/>
      <c r="M8" s="153">
        <f>+I8-F8-F7-F6</f>
        <v>-353.9099999999994</v>
      </c>
      <c r="N8" s="117"/>
      <c r="O8" s="65" t="s">
        <v>536</v>
      </c>
      <c r="P8" s="153">
        <v>7696.04</v>
      </c>
      <c r="Q8" s="151">
        <v>57728</v>
      </c>
      <c r="R8" s="150"/>
    </row>
    <row r="9" spans="1:18">
      <c r="A9" s="46" t="s">
        <v>137</v>
      </c>
      <c r="B9" s="47">
        <v>42474</v>
      </c>
      <c r="C9" s="46" t="s">
        <v>210</v>
      </c>
      <c r="D9" s="46" t="s">
        <v>2</v>
      </c>
      <c r="E9" s="46" t="s">
        <v>3</v>
      </c>
      <c r="F9" s="55">
        <v>-75.349999999999994</v>
      </c>
      <c r="G9" s="162"/>
      <c r="H9" s="160"/>
      <c r="I9" s="169"/>
      <c r="J9" s="163"/>
      <c r="K9" s="175"/>
      <c r="L9" s="176"/>
      <c r="M9" s="153"/>
      <c r="N9" s="117"/>
      <c r="O9" s="65" t="s">
        <v>537</v>
      </c>
      <c r="P9" s="153">
        <v>12069.25</v>
      </c>
      <c r="Q9" s="151">
        <v>59964</v>
      </c>
      <c r="R9" s="150"/>
    </row>
    <row r="10" spans="1:18">
      <c r="A10" s="46" t="s">
        <v>137</v>
      </c>
      <c r="B10" s="47">
        <v>42474</v>
      </c>
      <c r="C10" s="46" t="s">
        <v>210</v>
      </c>
      <c r="D10" s="46" t="s">
        <v>2</v>
      </c>
      <c r="E10" s="46" t="s">
        <v>3</v>
      </c>
      <c r="F10" s="55">
        <v>8001</v>
      </c>
      <c r="G10" s="162"/>
      <c r="H10" s="160"/>
      <c r="I10" s="169"/>
      <c r="J10" s="163"/>
      <c r="K10" s="175"/>
      <c r="L10" s="176"/>
      <c r="M10" s="153"/>
      <c r="N10" s="117"/>
      <c r="O10" s="65" t="s">
        <v>538</v>
      </c>
      <c r="P10" s="153">
        <v>61058.19</v>
      </c>
      <c r="Q10" s="151">
        <v>60672</v>
      </c>
      <c r="R10" s="150"/>
    </row>
    <row r="11" spans="1:18">
      <c r="A11" s="46" t="s">
        <v>137</v>
      </c>
      <c r="B11" s="47">
        <v>42474</v>
      </c>
      <c r="C11" s="46" t="s">
        <v>210</v>
      </c>
      <c r="D11" s="46" t="s">
        <v>2</v>
      </c>
      <c r="E11" s="46" t="s">
        <v>3</v>
      </c>
      <c r="F11" s="55">
        <v>36333.11</v>
      </c>
      <c r="G11" s="162"/>
      <c r="H11" s="160" t="s">
        <v>557</v>
      </c>
      <c r="I11" s="169">
        <v>44334.11</v>
      </c>
      <c r="J11" s="178">
        <v>60047</v>
      </c>
      <c r="K11" s="175"/>
      <c r="L11" s="176"/>
      <c r="M11" s="153">
        <f>+I11-F11-F10</f>
        <v>0</v>
      </c>
      <c r="N11" s="117"/>
      <c r="O11" s="65" t="s">
        <v>553</v>
      </c>
      <c r="P11" s="153">
        <v>110129.2</v>
      </c>
      <c r="Q11" s="151">
        <v>56056</v>
      </c>
      <c r="R11" s="151" t="s">
        <v>581</v>
      </c>
    </row>
    <row r="12" spans="1:18">
      <c r="A12" s="46" t="s">
        <v>181</v>
      </c>
      <c r="B12" s="47">
        <v>42465</v>
      </c>
      <c r="C12" s="46" t="s">
        <v>211</v>
      </c>
      <c r="D12" s="46" t="s">
        <v>2</v>
      </c>
      <c r="E12" s="46" t="s">
        <v>12</v>
      </c>
      <c r="F12" s="55">
        <v>4626.7299999999996</v>
      </c>
      <c r="G12" s="162"/>
      <c r="H12" s="160"/>
      <c r="I12" s="169"/>
      <c r="J12" s="163"/>
      <c r="K12" s="175"/>
      <c r="L12" s="176"/>
      <c r="M12" s="153"/>
      <c r="N12" s="117"/>
      <c r="O12" s="65" t="s">
        <v>561</v>
      </c>
      <c r="P12" s="153">
        <v>6358.25</v>
      </c>
      <c r="Q12" s="154">
        <v>61812</v>
      </c>
      <c r="R12" s="152" t="s">
        <v>582</v>
      </c>
    </row>
    <row r="13" spans="1:18">
      <c r="A13" s="46" t="s">
        <v>181</v>
      </c>
      <c r="B13" s="47">
        <v>42465</v>
      </c>
      <c r="C13" s="46" t="s">
        <v>211</v>
      </c>
      <c r="D13" s="46" t="s">
        <v>2</v>
      </c>
      <c r="E13" s="46" t="s">
        <v>12</v>
      </c>
      <c r="F13" s="55">
        <v>6501</v>
      </c>
      <c r="G13" s="162"/>
      <c r="H13" s="160"/>
      <c r="I13" s="169"/>
      <c r="J13" s="163"/>
      <c r="K13" s="175"/>
      <c r="L13" s="176"/>
      <c r="M13" s="153"/>
      <c r="N13" s="117"/>
    </row>
    <row r="14" spans="1:18">
      <c r="A14" s="46" t="s">
        <v>181</v>
      </c>
      <c r="B14" s="47">
        <v>42465</v>
      </c>
      <c r="C14" s="46" t="s">
        <v>211</v>
      </c>
      <c r="D14" s="46" t="s">
        <v>2</v>
      </c>
      <c r="E14" s="46" t="s">
        <v>12</v>
      </c>
      <c r="F14" s="55">
        <v>75514.850000000006</v>
      </c>
      <c r="G14" s="162"/>
      <c r="H14" s="160" t="s">
        <v>541</v>
      </c>
      <c r="I14" s="169">
        <v>87397.89</v>
      </c>
      <c r="J14" s="178">
        <v>60148</v>
      </c>
      <c r="K14" s="175"/>
      <c r="L14" s="176"/>
      <c r="M14" s="153">
        <f>+I14-F14-F13-F12</f>
        <v>755.30999999999403</v>
      </c>
      <c r="N14" s="117"/>
    </row>
    <row r="15" spans="1:18">
      <c r="A15" s="46" t="s">
        <v>182</v>
      </c>
      <c r="B15" s="47">
        <v>42466</v>
      </c>
      <c r="C15" s="46" t="s">
        <v>102</v>
      </c>
      <c r="D15" s="46" t="s">
        <v>58</v>
      </c>
      <c r="E15" s="46" t="s">
        <v>14</v>
      </c>
      <c r="F15" s="55">
        <v>-689.66</v>
      </c>
      <c r="G15" s="162" t="s">
        <v>813</v>
      </c>
      <c r="H15" s="160"/>
      <c r="I15" s="169"/>
      <c r="J15" s="163"/>
      <c r="K15" s="175"/>
      <c r="L15" s="176"/>
      <c r="M15" s="153"/>
      <c r="N15" s="117"/>
    </row>
    <row r="16" spans="1:18">
      <c r="A16" s="46" t="s">
        <v>182</v>
      </c>
      <c r="B16" s="47">
        <v>42466</v>
      </c>
      <c r="C16" s="46" t="s">
        <v>102</v>
      </c>
      <c r="D16" s="46" t="s">
        <v>58</v>
      </c>
      <c r="E16" s="46" t="s">
        <v>14</v>
      </c>
      <c r="F16" s="55">
        <v>-1301</v>
      </c>
      <c r="G16" s="162" t="s">
        <v>813</v>
      </c>
      <c r="H16" s="160"/>
      <c r="I16" s="169"/>
      <c r="J16" s="163"/>
      <c r="K16" s="175"/>
      <c r="L16" s="176"/>
      <c r="M16" s="153"/>
      <c r="N16" s="117"/>
    </row>
    <row r="17" spans="1:14">
      <c r="A17" s="46" t="s">
        <v>182</v>
      </c>
      <c r="B17" s="47">
        <v>42466</v>
      </c>
      <c r="C17" s="46" t="s">
        <v>102</v>
      </c>
      <c r="D17" s="46" t="s">
        <v>58</v>
      </c>
      <c r="E17" s="46" t="s">
        <v>14</v>
      </c>
      <c r="F17" s="55">
        <v>-2746.97</v>
      </c>
      <c r="G17" s="162" t="s">
        <v>813</v>
      </c>
      <c r="H17" s="160"/>
      <c r="I17" s="169"/>
      <c r="J17" s="163"/>
      <c r="K17" s="175"/>
      <c r="L17" s="176"/>
      <c r="M17" s="153"/>
      <c r="N17" s="117"/>
    </row>
    <row r="18" spans="1:14">
      <c r="A18" s="46" t="s">
        <v>182</v>
      </c>
      <c r="B18" s="47">
        <v>42466</v>
      </c>
      <c r="C18" s="46" t="s">
        <v>102</v>
      </c>
      <c r="D18" s="46" t="s">
        <v>58</v>
      </c>
      <c r="E18" s="46" t="s">
        <v>14</v>
      </c>
      <c r="F18" s="55">
        <v>-7922.41</v>
      </c>
      <c r="G18" s="162" t="s">
        <v>813</v>
      </c>
      <c r="H18" s="160"/>
      <c r="I18" s="169"/>
      <c r="J18" s="163"/>
      <c r="K18" s="175"/>
      <c r="L18" s="176"/>
      <c r="M18" s="153"/>
      <c r="N18" s="117"/>
    </row>
    <row r="19" spans="1:14">
      <c r="A19" s="46" t="s">
        <v>185</v>
      </c>
      <c r="B19" s="47">
        <v>42476</v>
      </c>
      <c r="C19" s="46" t="s">
        <v>102</v>
      </c>
      <c r="D19" s="46" t="s">
        <v>2</v>
      </c>
      <c r="E19" s="46" t="s">
        <v>14</v>
      </c>
      <c r="F19" s="55">
        <v>689.66</v>
      </c>
      <c r="G19" s="162" t="s">
        <v>813</v>
      </c>
      <c r="H19" s="160"/>
      <c r="I19" s="169"/>
      <c r="J19" s="163"/>
      <c r="K19" s="175"/>
      <c r="L19" s="176"/>
      <c r="M19" s="153"/>
      <c r="N19" s="117"/>
    </row>
    <row r="20" spans="1:14">
      <c r="A20" s="46" t="s">
        <v>185</v>
      </c>
      <c r="B20" s="47">
        <v>42476</v>
      </c>
      <c r="C20" s="46" t="s">
        <v>102</v>
      </c>
      <c r="D20" s="46" t="s">
        <v>2</v>
      </c>
      <c r="E20" s="46" t="s">
        <v>14</v>
      </c>
      <c r="F20" s="55">
        <v>1301</v>
      </c>
      <c r="G20" s="162" t="s">
        <v>813</v>
      </c>
      <c r="H20" s="160"/>
      <c r="I20" s="169"/>
      <c r="J20" s="163"/>
      <c r="K20" s="175"/>
      <c r="L20" s="176"/>
      <c r="M20" s="153"/>
      <c r="N20" s="117"/>
    </row>
    <row r="21" spans="1:14">
      <c r="A21" s="46" t="s">
        <v>185</v>
      </c>
      <c r="B21" s="47">
        <v>42476</v>
      </c>
      <c r="C21" s="46" t="s">
        <v>102</v>
      </c>
      <c r="D21" s="46" t="s">
        <v>2</v>
      </c>
      <c r="E21" s="46" t="s">
        <v>14</v>
      </c>
      <c r="F21" s="55">
        <v>2746.97</v>
      </c>
      <c r="G21" s="162" t="s">
        <v>813</v>
      </c>
      <c r="H21" s="160"/>
      <c r="I21" s="169"/>
      <c r="J21" s="163"/>
      <c r="K21" s="175"/>
      <c r="L21" s="176"/>
      <c r="M21" s="153"/>
      <c r="N21" s="117"/>
    </row>
    <row r="22" spans="1:14">
      <c r="A22" s="46" t="s">
        <v>185</v>
      </c>
      <c r="B22" s="47">
        <v>42476</v>
      </c>
      <c r="C22" s="46" t="s">
        <v>102</v>
      </c>
      <c r="D22" s="46" t="s">
        <v>2</v>
      </c>
      <c r="E22" s="46" t="s">
        <v>14</v>
      </c>
      <c r="F22" s="55">
        <v>7922.41</v>
      </c>
      <c r="G22" s="162" t="s">
        <v>813</v>
      </c>
      <c r="H22" s="160"/>
      <c r="I22" s="169"/>
      <c r="J22" s="163"/>
      <c r="K22" s="175"/>
      <c r="L22" s="176"/>
      <c r="M22" s="153"/>
      <c r="N22" s="117"/>
    </row>
    <row r="23" spans="1:14">
      <c r="A23" s="46" t="s">
        <v>180</v>
      </c>
      <c r="B23" s="47">
        <v>42465</v>
      </c>
      <c r="C23" s="46" t="s">
        <v>212</v>
      </c>
      <c r="D23" s="46" t="s">
        <v>2</v>
      </c>
      <c r="E23" s="46" t="s">
        <v>3</v>
      </c>
      <c r="F23" s="55">
        <v>3071.16</v>
      </c>
      <c r="G23" s="162"/>
      <c r="H23" s="160"/>
      <c r="I23" s="169"/>
      <c r="J23" s="163"/>
      <c r="K23" s="175"/>
      <c r="L23" s="176"/>
      <c r="M23" s="153"/>
      <c r="N23" s="117"/>
    </row>
    <row r="24" spans="1:14">
      <c r="A24" s="46" t="s">
        <v>180</v>
      </c>
      <c r="B24" s="47">
        <v>42465</v>
      </c>
      <c r="C24" s="46" t="s">
        <v>212</v>
      </c>
      <c r="D24" s="46" t="s">
        <v>2</v>
      </c>
      <c r="E24" s="46" t="s">
        <v>3</v>
      </c>
      <c r="F24" s="55">
        <v>3086.42</v>
      </c>
      <c r="G24" s="162"/>
      <c r="H24" s="160" t="s">
        <v>551</v>
      </c>
      <c r="I24" s="169">
        <v>6157.58</v>
      </c>
      <c r="J24" s="178">
        <v>60879</v>
      </c>
      <c r="K24" s="178"/>
      <c r="L24" s="176">
        <f>+I24-F24-F23</f>
        <v>0</v>
      </c>
      <c r="M24" s="153"/>
      <c r="N24" s="117"/>
    </row>
    <row r="25" spans="1:14">
      <c r="A25" s="46" t="s">
        <v>110</v>
      </c>
      <c r="B25" s="47">
        <v>42485</v>
      </c>
      <c r="C25" s="46" t="s">
        <v>213</v>
      </c>
      <c r="D25" s="46" t="s">
        <v>2</v>
      </c>
      <c r="E25" s="46" t="s">
        <v>12</v>
      </c>
      <c r="F25" s="55">
        <v>2010.85</v>
      </c>
      <c r="G25" s="162"/>
      <c r="H25" s="160"/>
      <c r="I25" s="169"/>
      <c r="J25" s="163"/>
      <c r="K25" s="175"/>
      <c r="L25" s="176"/>
      <c r="M25" s="153"/>
      <c r="N25" s="117"/>
    </row>
    <row r="26" spans="1:14">
      <c r="A26" s="46" t="s">
        <v>110</v>
      </c>
      <c r="B26" s="47">
        <v>42485</v>
      </c>
      <c r="C26" s="46" t="s">
        <v>213</v>
      </c>
      <c r="D26" s="46" t="s">
        <v>2</v>
      </c>
      <c r="E26" s="46" t="s">
        <v>12</v>
      </c>
      <c r="F26" s="55">
        <v>3174.48</v>
      </c>
      <c r="G26" s="162"/>
      <c r="H26" s="160" t="s">
        <v>565</v>
      </c>
      <c r="I26" s="169">
        <v>5524.5599999999995</v>
      </c>
      <c r="J26" s="178">
        <v>61253</v>
      </c>
      <c r="K26" s="175"/>
      <c r="L26" s="176">
        <f>+I26-F26-F25</f>
        <v>339.22999999999956</v>
      </c>
      <c r="M26" s="153"/>
      <c r="N26" s="117"/>
    </row>
    <row r="27" spans="1:14">
      <c r="A27" s="46" t="s">
        <v>97</v>
      </c>
      <c r="B27" s="47">
        <v>42475</v>
      </c>
      <c r="C27" s="46" t="s">
        <v>184</v>
      </c>
      <c r="D27" s="46" t="s">
        <v>2</v>
      </c>
      <c r="E27" s="46" t="s">
        <v>3</v>
      </c>
      <c r="F27" s="55">
        <v>2943.01</v>
      </c>
      <c r="G27" s="162"/>
      <c r="H27" s="160"/>
      <c r="I27" s="169"/>
      <c r="J27" s="163"/>
      <c r="K27" s="175"/>
      <c r="L27" s="176"/>
      <c r="M27" s="153"/>
      <c r="N27" s="117"/>
    </row>
    <row r="28" spans="1:14">
      <c r="A28" s="46" t="s">
        <v>97</v>
      </c>
      <c r="B28" s="47">
        <v>42475</v>
      </c>
      <c r="C28" s="46" t="s">
        <v>184</v>
      </c>
      <c r="D28" s="46" t="s">
        <v>2</v>
      </c>
      <c r="E28" s="46" t="s">
        <v>3</v>
      </c>
      <c r="F28" s="55">
        <v>10428.94</v>
      </c>
      <c r="G28" s="162"/>
      <c r="H28" s="160" t="s">
        <v>556</v>
      </c>
      <c r="I28" s="169">
        <v>13371.949999999999</v>
      </c>
      <c r="J28" s="178">
        <v>61300</v>
      </c>
      <c r="K28" s="175"/>
      <c r="L28" s="176">
        <f>+I28-F28-F27</f>
        <v>0</v>
      </c>
      <c r="M28" s="153"/>
      <c r="N28" s="117"/>
    </row>
    <row r="29" spans="1:14">
      <c r="A29" s="46" t="s">
        <v>186</v>
      </c>
      <c r="B29" s="47">
        <v>42478</v>
      </c>
      <c r="C29" s="46" t="s">
        <v>214</v>
      </c>
      <c r="D29" s="46" t="s">
        <v>2</v>
      </c>
      <c r="E29" s="46" t="s">
        <v>14</v>
      </c>
      <c r="F29" s="55">
        <v>689.66</v>
      </c>
      <c r="G29" s="162"/>
      <c r="H29" s="160"/>
      <c r="I29" s="169"/>
      <c r="J29" s="163"/>
      <c r="K29" s="175"/>
      <c r="L29" s="176"/>
      <c r="M29" s="153"/>
      <c r="N29" s="117"/>
    </row>
    <row r="30" spans="1:14">
      <c r="A30" s="46" t="s">
        <v>186</v>
      </c>
      <c r="B30" s="47">
        <v>42478</v>
      </c>
      <c r="C30" s="46" t="s">
        <v>214</v>
      </c>
      <c r="D30" s="46" t="s">
        <v>2</v>
      </c>
      <c r="E30" s="46" t="s">
        <v>14</v>
      </c>
      <c r="F30" s="55">
        <v>3475.07</v>
      </c>
      <c r="G30" s="162"/>
      <c r="H30" s="160"/>
      <c r="I30" s="169"/>
      <c r="J30" s="163"/>
      <c r="K30" s="175"/>
      <c r="L30" s="176"/>
      <c r="M30" s="153"/>
      <c r="N30" s="117"/>
    </row>
    <row r="31" spans="1:14">
      <c r="A31" s="46" t="s">
        <v>186</v>
      </c>
      <c r="B31" s="47">
        <v>42478</v>
      </c>
      <c r="C31" s="46" t="s">
        <v>214</v>
      </c>
      <c r="D31" s="46" t="s">
        <v>2</v>
      </c>
      <c r="E31" s="46" t="s">
        <v>14</v>
      </c>
      <c r="F31" s="55">
        <v>9596.4699999999993</v>
      </c>
      <c r="G31" s="162"/>
      <c r="H31" s="160" t="s">
        <v>558</v>
      </c>
      <c r="I31" s="169">
        <v>13760.5</v>
      </c>
      <c r="J31" s="178">
        <v>61349</v>
      </c>
      <c r="K31" s="175"/>
      <c r="L31" s="176">
        <f>+I31-F31-F30-F29</f>
        <v>-0.69999999999947704</v>
      </c>
      <c r="M31" s="153"/>
      <c r="N31" s="117"/>
    </row>
    <row r="32" spans="1:14">
      <c r="A32" s="46" t="s">
        <v>195</v>
      </c>
      <c r="B32" s="47">
        <v>42487</v>
      </c>
      <c r="C32" s="46" t="s">
        <v>196</v>
      </c>
      <c r="D32" s="46" t="s">
        <v>2</v>
      </c>
      <c r="E32" s="46" t="s">
        <v>14</v>
      </c>
      <c r="F32" s="55">
        <v>5736.69</v>
      </c>
      <c r="G32" s="162"/>
      <c r="H32" s="160"/>
      <c r="I32" s="169"/>
      <c r="J32" s="163"/>
      <c r="K32" s="175"/>
      <c r="L32" s="176"/>
      <c r="M32" s="153"/>
      <c r="N32" s="117"/>
    </row>
    <row r="33" spans="1:18">
      <c r="A33" s="46" t="s">
        <v>195</v>
      </c>
      <c r="B33" s="47">
        <v>42487</v>
      </c>
      <c r="C33" s="46" t="s">
        <v>196</v>
      </c>
      <c r="D33" s="46" t="s">
        <v>2</v>
      </c>
      <c r="E33" s="46" t="s">
        <v>14</v>
      </c>
      <c r="F33" s="55">
        <v>11291.06</v>
      </c>
      <c r="G33" s="162"/>
      <c r="H33" s="160" t="s">
        <v>569</v>
      </c>
      <c r="I33" s="169">
        <v>17027.75</v>
      </c>
      <c r="J33" s="178">
        <v>61352</v>
      </c>
      <c r="K33" s="178"/>
      <c r="L33" s="176">
        <f>+I33-F33-F32</f>
        <v>0</v>
      </c>
      <c r="M33" s="153"/>
      <c r="N33" s="117"/>
    </row>
    <row r="34" spans="1:18">
      <c r="A34" s="46" t="s">
        <v>203</v>
      </c>
      <c r="B34" s="47">
        <v>42490</v>
      </c>
      <c r="C34" s="46" t="s">
        <v>202</v>
      </c>
      <c r="D34" s="46" t="s">
        <v>58</v>
      </c>
      <c r="E34" s="46" t="s">
        <v>12</v>
      </c>
      <c r="F34" s="55">
        <v>-2461</v>
      </c>
      <c r="G34" s="162" t="s">
        <v>815</v>
      </c>
      <c r="H34" s="161"/>
      <c r="I34" s="169"/>
      <c r="J34" s="163"/>
      <c r="K34" s="175"/>
      <c r="L34" s="176"/>
      <c r="M34" s="153"/>
      <c r="N34" s="6"/>
      <c r="O34" s="6"/>
      <c r="P34" s="118"/>
      <c r="Q34" s="6"/>
      <c r="R34" s="6"/>
    </row>
    <row r="35" spans="1:18">
      <c r="A35" s="46" t="s">
        <v>203</v>
      </c>
      <c r="B35" s="47">
        <v>42490</v>
      </c>
      <c r="C35" s="46" t="s">
        <v>202</v>
      </c>
      <c r="D35" s="46" t="s">
        <v>58</v>
      </c>
      <c r="E35" s="46" t="s">
        <v>12</v>
      </c>
      <c r="F35" s="55">
        <v>-8243.2900000000009</v>
      </c>
      <c r="G35" s="162" t="s">
        <v>815</v>
      </c>
      <c r="H35" s="161"/>
      <c r="I35" s="169"/>
      <c r="J35" s="163"/>
      <c r="K35" s="175"/>
      <c r="L35" s="176"/>
      <c r="M35" s="153"/>
      <c r="N35" s="117"/>
      <c r="O35" s="6"/>
      <c r="P35" s="118"/>
      <c r="Q35" s="6"/>
      <c r="R35" s="6"/>
    </row>
    <row r="36" spans="1:18">
      <c r="A36" s="46" t="s">
        <v>203</v>
      </c>
      <c r="B36" s="47">
        <v>42490</v>
      </c>
      <c r="C36" s="46" t="s">
        <v>202</v>
      </c>
      <c r="D36" s="46" t="s">
        <v>58</v>
      </c>
      <c r="E36" s="46" t="s">
        <v>12</v>
      </c>
      <c r="F36" s="55">
        <v>-16331.2</v>
      </c>
      <c r="G36" s="162" t="s">
        <v>815</v>
      </c>
      <c r="H36" s="161"/>
      <c r="I36" s="169"/>
      <c r="J36" s="163"/>
      <c r="K36" s="175"/>
      <c r="L36" s="176"/>
      <c r="M36" s="153"/>
      <c r="N36" s="117"/>
      <c r="O36" s="6"/>
      <c r="P36" s="118"/>
      <c r="Q36" s="6"/>
      <c r="R36" s="6"/>
    </row>
    <row r="37" spans="1:18">
      <c r="A37" s="46" t="s">
        <v>204</v>
      </c>
      <c r="B37" s="47">
        <v>42490</v>
      </c>
      <c r="C37" s="46" t="s">
        <v>202</v>
      </c>
      <c r="D37" s="46" t="s">
        <v>2</v>
      </c>
      <c r="E37" s="46" t="s">
        <v>12</v>
      </c>
      <c r="F37" s="55">
        <v>2461</v>
      </c>
      <c r="G37" s="162" t="s">
        <v>815</v>
      </c>
      <c r="H37" s="161"/>
      <c r="I37" s="169"/>
      <c r="J37" s="163"/>
      <c r="K37" s="175"/>
      <c r="L37" s="176"/>
      <c r="M37" s="153"/>
      <c r="N37" s="117"/>
      <c r="O37" s="6"/>
      <c r="P37" s="118"/>
      <c r="Q37" s="6"/>
      <c r="R37" s="6"/>
    </row>
    <row r="38" spans="1:18">
      <c r="A38" s="46" t="s">
        <v>204</v>
      </c>
      <c r="B38" s="47">
        <v>42490</v>
      </c>
      <c r="C38" s="46" t="s">
        <v>202</v>
      </c>
      <c r="D38" s="46" t="s">
        <v>2</v>
      </c>
      <c r="E38" s="46" t="s">
        <v>12</v>
      </c>
      <c r="F38" s="55">
        <v>6896.6</v>
      </c>
      <c r="G38" s="162" t="s">
        <v>815</v>
      </c>
      <c r="H38" s="161"/>
      <c r="I38" s="169"/>
      <c r="J38" s="163"/>
      <c r="K38" s="175"/>
      <c r="L38" s="176"/>
      <c r="M38" s="153"/>
      <c r="N38" s="117"/>
      <c r="O38" s="6"/>
      <c r="P38" s="118"/>
      <c r="Q38" s="6"/>
      <c r="R38" s="6"/>
    </row>
    <row r="39" spans="1:18">
      <c r="A39" s="46" t="s">
        <v>204</v>
      </c>
      <c r="B39" s="47">
        <v>42490</v>
      </c>
      <c r="C39" s="46" t="s">
        <v>202</v>
      </c>
      <c r="D39" s="46" t="s">
        <v>2</v>
      </c>
      <c r="E39" s="46" t="s">
        <v>12</v>
      </c>
      <c r="F39" s="55">
        <v>8243.2900000000009</v>
      </c>
      <c r="G39" s="162" t="s">
        <v>815</v>
      </c>
      <c r="H39" s="161"/>
      <c r="I39" s="169"/>
      <c r="J39" s="163"/>
      <c r="K39" s="175"/>
      <c r="L39" s="176"/>
      <c r="M39" s="153"/>
      <c r="N39" s="117"/>
      <c r="O39" s="6"/>
      <c r="P39" s="118"/>
      <c r="Q39" s="6"/>
      <c r="R39" s="6"/>
    </row>
    <row r="40" spans="1:18">
      <c r="A40" s="46" t="s">
        <v>204</v>
      </c>
      <c r="B40" s="47">
        <v>42490</v>
      </c>
      <c r="C40" s="46" t="s">
        <v>202</v>
      </c>
      <c r="D40" s="46" t="s">
        <v>2</v>
      </c>
      <c r="E40" s="46" t="s">
        <v>12</v>
      </c>
      <c r="F40" s="55">
        <v>9434.6</v>
      </c>
      <c r="G40" s="162" t="s">
        <v>815</v>
      </c>
      <c r="H40" s="161"/>
      <c r="I40" s="169"/>
      <c r="J40" s="163"/>
      <c r="K40" s="175"/>
      <c r="L40" s="176"/>
      <c r="M40" s="153"/>
      <c r="N40" s="117"/>
      <c r="O40" s="6"/>
      <c r="P40" s="118"/>
      <c r="Q40" s="6"/>
      <c r="R40" s="6"/>
    </row>
    <row r="41" spans="1:18">
      <c r="A41" s="46" t="s">
        <v>201</v>
      </c>
      <c r="B41" s="47">
        <v>42490</v>
      </c>
      <c r="C41" s="46" t="s">
        <v>202</v>
      </c>
      <c r="D41" s="46" t="s">
        <v>2</v>
      </c>
      <c r="E41" s="46" t="s">
        <v>12</v>
      </c>
      <c r="F41" s="55">
        <v>2461</v>
      </c>
      <c r="G41" s="162"/>
      <c r="H41" s="161"/>
      <c r="I41" s="169"/>
      <c r="J41" s="163"/>
      <c r="K41" s="175"/>
      <c r="L41" s="176"/>
      <c r="M41" s="153"/>
      <c r="N41" s="117"/>
      <c r="O41" s="6"/>
      <c r="P41" s="118"/>
      <c r="Q41" s="6"/>
      <c r="R41" s="6"/>
    </row>
    <row r="42" spans="1:18">
      <c r="A42" s="46" t="s">
        <v>201</v>
      </c>
      <c r="B42" s="47">
        <v>42490</v>
      </c>
      <c r="C42" s="46" t="s">
        <v>202</v>
      </c>
      <c r="D42" s="46" t="s">
        <v>2</v>
      </c>
      <c r="E42" s="46" t="s">
        <v>12</v>
      </c>
      <c r="F42" s="55">
        <v>8243.2900000000009</v>
      </c>
      <c r="G42" s="162"/>
      <c r="H42" s="161"/>
      <c r="I42" s="169"/>
      <c r="J42" s="163"/>
      <c r="K42" s="175"/>
      <c r="L42" s="176"/>
      <c r="M42" s="153"/>
      <c r="N42" s="117"/>
      <c r="O42" s="6"/>
      <c r="P42" s="118"/>
      <c r="Q42" s="6"/>
      <c r="R42" s="6"/>
    </row>
    <row r="43" spans="1:18">
      <c r="A43" s="46" t="s">
        <v>201</v>
      </c>
      <c r="B43" s="47">
        <v>42490</v>
      </c>
      <c r="C43" s="46" t="s">
        <v>202</v>
      </c>
      <c r="D43" s="46" t="s">
        <v>2</v>
      </c>
      <c r="E43" s="46" t="s">
        <v>12</v>
      </c>
      <c r="F43" s="55">
        <v>16331.2</v>
      </c>
      <c r="G43" s="162" t="s">
        <v>824</v>
      </c>
      <c r="H43" s="161"/>
      <c r="I43" s="169"/>
      <c r="J43" s="163"/>
      <c r="K43" s="175"/>
      <c r="L43" s="176"/>
      <c r="M43" s="153"/>
      <c r="N43" s="117"/>
      <c r="O43" s="6"/>
      <c r="P43" s="118"/>
      <c r="Q43" s="6"/>
      <c r="R43" s="6"/>
    </row>
    <row r="44" spans="1:18">
      <c r="A44" s="46" t="s">
        <v>205</v>
      </c>
      <c r="B44" s="47">
        <v>42490</v>
      </c>
      <c r="C44" s="46" t="s">
        <v>206</v>
      </c>
      <c r="D44" s="46" t="s">
        <v>2</v>
      </c>
      <c r="E44" s="46" t="s">
        <v>14</v>
      </c>
      <c r="F44" s="55">
        <v>2140.6</v>
      </c>
      <c r="G44" s="162"/>
      <c r="H44" s="161"/>
      <c r="I44" s="169"/>
      <c r="J44" s="163"/>
      <c r="K44" s="175"/>
      <c r="L44" s="176"/>
      <c r="M44" s="153"/>
      <c r="N44" s="117"/>
      <c r="O44" s="6"/>
      <c r="P44" s="118"/>
      <c r="Q44" s="6"/>
      <c r="R44" s="6"/>
    </row>
    <row r="45" spans="1:18">
      <c r="A45" s="46" t="s">
        <v>205</v>
      </c>
      <c r="B45" s="47">
        <v>42490</v>
      </c>
      <c r="C45" s="46" t="s">
        <v>206</v>
      </c>
      <c r="D45" s="46" t="s">
        <v>2</v>
      </c>
      <c r="E45" s="46" t="s">
        <v>14</v>
      </c>
      <c r="F45" s="55">
        <v>7120.03</v>
      </c>
      <c r="G45" s="162" t="s">
        <v>825</v>
      </c>
      <c r="H45" s="161"/>
      <c r="I45" s="169"/>
      <c r="J45" s="163"/>
      <c r="K45" s="175"/>
      <c r="L45" s="176"/>
      <c r="M45" s="153"/>
      <c r="N45" s="117"/>
      <c r="O45" s="6"/>
      <c r="P45" s="118"/>
      <c r="Q45" s="6"/>
      <c r="R45" s="6"/>
    </row>
    <row r="46" spans="1:18">
      <c r="A46" s="46" t="s">
        <v>199</v>
      </c>
      <c r="B46" s="47">
        <v>42488</v>
      </c>
      <c r="C46" s="46" t="s">
        <v>200</v>
      </c>
      <c r="D46" s="46" t="s">
        <v>2</v>
      </c>
      <c r="E46" s="46" t="s">
        <v>12</v>
      </c>
      <c r="F46" s="55">
        <v>1034.49</v>
      </c>
      <c r="G46" s="162"/>
      <c r="H46" s="161"/>
      <c r="I46" s="169"/>
      <c r="J46" s="163"/>
      <c r="K46" s="175"/>
      <c r="L46" s="176"/>
      <c r="M46" s="153"/>
      <c r="N46" s="117"/>
      <c r="O46" s="6"/>
      <c r="P46" s="118"/>
      <c r="Q46" s="6"/>
      <c r="R46" s="6"/>
    </row>
    <row r="47" spans="1:18">
      <c r="A47" s="46" t="s">
        <v>199</v>
      </c>
      <c r="B47" s="47">
        <v>42488</v>
      </c>
      <c r="C47" s="46" t="s">
        <v>200</v>
      </c>
      <c r="D47" s="46" t="s">
        <v>2</v>
      </c>
      <c r="E47" s="46" t="s">
        <v>12</v>
      </c>
      <c r="F47" s="55">
        <v>7300.85</v>
      </c>
      <c r="G47" s="162"/>
      <c r="H47" s="161"/>
      <c r="I47" s="169"/>
      <c r="J47" s="163"/>
      <c r="K47" s="175"/>
      <c r="L47" s="176"/>
      <c r="M47" s="153"/>
      <c r="N47" s="117"/>
      <c r="O47" s="6"/>
      <c r="P47" s="118"/>
      <c r="Q47" s="6"/>
      <c r="R47" s="6"/>
    </row>
    <row r="48" spans="1:18">
      <c r="A48" s="46" t="s">
        <v>199</v>
      </c>
      <c r="B48" s="47">
        <v>42488</v>
      </c>
      <c r="C48" s="46" t="s">
        <v>200</v>
      </c>
      <c r="D48" s="46" t="s">
        <v>2</v>
      </c>
      <c r="E48" s="46" t="s">
        <v>12</v>
      </c>
      <c r="F48" s="55">
        <v>41399.94</v>
      </c>
      <c r="G48" s="162"/>
      <c r="H48" s="160" t="s">
        <v>575</v>
      </c>
      <c r="I48" s="169">
        <v>55204.31</v>
      </c>
      <c r="J48" s="178">
        <v>61536</v>
      </c>
      <c r="K48" s="178"/>
      <c r="L48" s="176">
        <f>+I48-F48-F47-F46</f>
        <v>5469.0299999999952</v>
      </c>
      <c r="M48" s="153"/>
      <c r="N48" s="117"/>
      <c r="O48" s="6"/>
      <c r="P48" s="118"/>
      <c r="Q48" s="6"/>
      <c r="R48" s="6"/>
    </row>
    <row r="49" spans="1:18">
      <c r="A49" s="46" t="s">
        <v>190</v>
      </c>
      <c r="B49" s="47">
        <v>42486</v>
      </c>
      <c r="C49" s="46" t="s">
        <v>191</v>
      </c>
      <c r="D49" s="46" t="s">
        <v>2</v>
      </c>
      <c r="E49" s="46" t="s">
        <v>14</v>
      </c>
      <c r="F49" s="55">
        <v>9231.67</v>
      </c>
      <c r="G49" s="162"/>
      <c r="H49" s="161"/>
      <c r="I49" s="169"/>
      <c r="J49" s="163"/>
      <c r="K49" s="175"/>
      <c r="L49" s="176"/>
      <c r="M49" s="153"/>
      <c r="N49" s="117"/>
      <c r="O49" s="6"/>
      <c r="P49" s="118"/>
      <c r="Q49" s="6"/>
      <c r="R49" s="6"/>
    </row>
    <row r="50" spans="1:18">
      <c r="A50" s="46" t="s">
        <v>190</v>
      </c>
      <c r="B50" s="47">
        <v>42486</v>
      </c>
      <c r="C50" s="163" t="s">
        <v>191</v>
      </c>
      <c r="D50" s="163" t="s">
        <v>2</v>
      </c>
      <c r="E50" s="163" t="s">
        <v>14</v>
      </c>
      <c r="F50" s="164">
        <v>19436.53</v>
      </c>
      <c r="G50" s="162"/>
      <c r="H50" s="160" t="s">
        <v>567</v>
      </c>
      <c r="I50" s="169">
        <v>28668.2</v>
      </c>
      <c r="J50" s="178">
        <v>61603</v>
      </c>
      <c r="K50" s="175"/>
      <c r="L50" s="176">
        <f>+I50-F50-F49</f>
        <v>0</v>
      </c>
      <c r="M50" s="153"/>
      <c r="N50" s="117"/>
      <c r="O50" s="6"/>
      <c r="P50" s="118"/>
      <c r="Q50" s="6"/>
      <c r="R50" s="6"/>
    </row>
    <row r="51" spans="1:18">
      <c r="A51" s="46" t="s">
        <v>192</v>
      </c>
      <c r="B51" s="47">
        <v>42486</v>
      </c>
      <c r="C51" s="163" t="s">
        <v>193</v>
      </c>
      <c r="D51" s="163" t="s">
        <v>2</v>
      </c>
      <c r="E51" s="163" t="s">
        <v>14</v>
      </c>
      <c r="F51" s="164">
        <v>1034.49</v>
      </c>
      <c r="G51" s="162"/>
      <c r="H51" s="160"/>
      <c r="I51" s="169"/>
      <c r="J51" s="163"/>
      <c r="K51" s="175"/>
      <c r="L51" s="176"/>
      <c r="M51" s="153"/>
      <c r="N51" s="117"/>
      <c r="O51" s="6"/>
      <c r="P51" s="118"/>
      <c r="Q51" s="6"/>
      <c r="R51" s="6"/>
    </row>
    <row r="52" spans="1:18">
      <c r="A52" s="46" t="s">
        <v>192</v>
      </c>
      <c r="B52" s="47">
        <v>42486</v>
      </c>
      <c r="C52" s="163" t="s">
        <v>193</v>
      </c>
      <c r="D52" s="163" t="s">
        <v>2</v>
      </c>
      <c r="E52" s="163" t="s">
        <v>14</v>
      </c>
      <c r="F52" s="164">
        <v>1262.06</v>
      </c>
      <c r="G52" s="162"/>
      <c r="H52" s="160"/>
      <c r="I52" s="169"/>
      <c r="J52" s="163"/>
      <c r="K52" s="175"/>
      <c r="L52" s="176"/>
      <c r="M52" s="153"/>
    </row>
    <row r="53" spans="1:18">
      <c r="A53" s="46" t="s">
        <v>192</v>
      </c>
      <c r="B53" s="47">
        <v>42486</v>
      </c>
      <c r="C53" s="163" t="s">
        <v>193</v>
      </c>
      <c r="D53" s="163" t="s">
        <v>2</v>
      </c>
      <c r="E53" s="163" t="s">
        <v>14</v>
      </c>
      <c r="F53" s="164">
        <v>7942.24</v>
      </c>
      <c r="G53" s="162"/>
      <c r="H53" s="160" t="s">
        <v>566</v>
      </c>
      <c r="I53" s="169">
        <v>10238.790000000001</v>
      </c>
      <c r="J53" s="178">
        <v>61671</v>
      </c>
      <c r="K53" s="180"/>
      <c r="L53" s="176">
        <f>+I53-F53-F52-F51</f>
        <v>0</v>
      </c>
      <c r="M53" s="153"/>
    </row>
    <row r="54" spans="1:18">
      <c r="A54" s="46" t="s">
        <v>188</v>
      </c>
      <c r="B54" s="47">
        <v>42485</v>
      </c>
      <c r="C54" s="163" t="s">
        <v>216</v>
      </c>
      <c r="D54" s="163" t="s">
        <v>2</v>
      </c>
      <c r="E54" s="163" t="s">
        <v>12</v>
      </c>
      <c r="F54" s="164">
        <v>492.48</v>
      </c>
      <c r="G54" s="162"/>
      <c r="H54" s="160"/>
      <c r="I54" s="169"/>
      <c r="J54" s="163"/>
      <c r="K54" s="175"/>
      <c r="L54" s="176"/>
      <c r="M54" s="153"/>
    </row>
    <row r="55" spans="1:18">
      <c r="A55" s="46" t="s">
        <v>188</v>
      </c>
      <c r="B55" s="47">
        <v>42485</v>
      </c>
      <c r="C55" s="163" t="s">
        <v>216</v>
      </c>
      <c r="D55" s="163" t="s">
        <v>2</v>
      </c>
      <c r="E55" s="163" t="s">
        <v>12</v>
      </c>
      <c r="F55" s="164">
        <v>5846.46</v>
      </c>
      <c r="G55" s="162"/>
      <c r="H55" s="160" t="s">
        <v>563</v>
      </c>
      <c r="I55" s="169">
        <v>12453.66</v>
      </c>
      <c r="J55" s="178">
        <v>61981</v>
      </c>
      <c r="K55" s="175"/>
      <c r="L55" s="176">
        <f>+I55-F55-F54</f>
        <v>6114.7199999999993</v>
      </c>
      <c r="M55" s="153"/>
    </row>
    <row r="56" spans="1:18">
      <c r="A56" s="46" t="s">
        <v>207</v>
      </c>
      <c r="B56" s="47">
        <v>42490</v>
      </c>
      <c r="C56" s="163" t="s">
        <v>208</v>
      </c>
      <c r="D56" s="163" t="s">
        <v>2</v>
      </c>
      <c r="E56" s="163" t="s">
        <v>14</v>
      </c>
      <c r="F56" s="164">
        <v>3834.57</v>
      </c>
      <c r="G56" s="162"/>
      <c r="H56" s="160"/>
      <c r="I56" s="169"/>
      <c r="J56" s="163"/>
      <c r="K56" s="175"/>
      <c r="L56" s="176"/>
      <c r="M56" s="153"/>
    </row>
    <row r="57" spans="1:18">
      <c r="A57" s="46" t="s">
        <v>207</v>
      </c>
      <c r="B57" s="47">
        <v>42490</v>
      </c>
      <c r="C57" s="163" t="s">
        <v>208</v>
      </c>
      <c r="D57" s="163" t="s">
        <v>2</v>
      </c>
      <c r="E57" s="163" t="s">
        <v>14</v>
      </c>
      <c r="F57" s="164">
        <v>15875.41</v>
      </c>
      <c r="G57" s="162" t="s">
        <v>826</v>
      </c>
      <c r="H57" s="160"/>
      <c r="I57" s="169"/>
      <c r="J57" s="163"/>
      <c r="K57" s="175"/>
      <c r="L57" s="176"/>
      <c r="M57" s="153"/>
    </row>
    <row r="58" spans="1:18">
      <c r="A58" s="46" t="s">
        <v>197</v>
      </c>
      <c r="B58" s="47">
        <v>42487</v>
      </c>
      <c r="C58" s="163" t="s">
        <v>198</v>
      </c>
      <c r="D58" s="163" t="s">
        <v>2</v>
      </c>
      <c r="E58" s="163" t="s">
        <v>12</v>
      </c>
      <c r="F58" s="164">
        <v>601.91999999999996</v>
      </c>
      <c r="G58" s="162"/>
      <c r="H58" s="160"/>
      <c r="I58" s="169"/>
      <c r="J58" s="181"/>
      <c r="K58" s="178"/>
      <c r="L58" s="176"/>
      <c r="M58" s="153"/>
    </row>
    <row r="59" spans="1:18">
      <c r="A59" s="46" t="s">
        <v>197</v>
      </c>
      <c r="B59" s="47">
        <v>42487</v>
      </c>
      <c r="C59" s="163" t="s">
        <v>198</v>
      </c>
      <c r="D59" s="163" t="s">
        <v>2</v>
      </c>
      <c r="E59" s="163" t="s">
        <v>12</v>
      </c>
      <c r="F59" s="164">
        <v>9467.9500000000007</v>
      </c>
      <c r="G59" s="162"/>
      <c r="H59" s="160" t="s">
        <v>572</v>
      </c>
      <c r="I59" s="169">
        <v>10656.74</v>
      </c>
      <c r="J59" s="181">
        <v>61924</v>
      </c>
      <c r="K59" s="175"/>
      <c r="L59" s="176">
        <f>+I59-F59-F58</f>
        <v>586.8699999999991</v>
      </c>
      <c r="M59" s="153"/>
    </row>
    <row r="60" spans="1:18">
      <c r="A60" s="46" t="s">
        <v>187</v>
      </c>
      <c r="B60" s="47">
        <v>42485</v>
      </c>
      <c r="C60" s="163" t="s">
        <v>215</v>
      </c>
      <c r="D60" s="163" t="s">
        <v>2</v>
      </c>
      <c r="E60" s="163" t="s">
        <v>12</v>
      </c>
      <c r="F60" s="164">
        <v>419.52</v>
      </c>
      <c r="G60" s="162"/>
      <c r="H60" s="160"/>
      <c r="I60" s="169"/>
      <c r="J60" s="163"/>
      <c r="K60" s="175"/>
      <c r="L60" s="176"/>
      <c r="M60" s="153"/>
    </row>
    <row r="61" spans="1:18" ht="12" thickBot="1">
      <c r="A61" s="156"/>
      <c r="B61" s="70">
        <v>42485</v>
      </c>
      <c r="C61" s="161" t="s">
        <v>215</v>
      </c>
      <c r="D61" s="163" t="s">
        <v>2</v>
      </c>
      <c r="E61" s="163" t="s">
        <v>12</v>
      </c>
      <c r="F61" s="164">
        <v>12034.14</v>
      </c>
      <c r="G61" s="162"/>
      <c r="H61" s="160" t="s">
        <v>559</v>
      </c>
      <c r="I61" s="169">
        <v>12453.66</v>
      </c>
      <c r="J61" s="178">
        <v>61981</v>
      </c>
      <c r="K61" s="180"/>
      <c r="L61" s="176">
        <f>+I61-F61-F60</f>
        <v>4.5474735088646412E-13</v>
      </c>
      <c r="M61" s="153"/>
    </row>
    <row r="62" spans="1:18">
      <c r="A62" s="156"/>
      <c r="B62" s="184"/>
      <c r="C62" s="163"/>
      <c r="D62" s="163"/>
      <c r="E62" s="163"/>
      <c r="F62" s="164"/>
      <c r="G62" s="162"/>
      <c r="H62" s="160" t="s">
        <v>534</v>
      </c>
      <c r="I62" s="169">
        <v>61058.19</v>
      </c>
      <c r="J62" s="178">
        <v>60672</v>
      </c>
      <c r="K62" s="168" t="s">
        <v>547</v>
      </c>
      <c r="L62" s="169">
        <v>61058.19</v>
      </c>
      <c r="M62" s="153">
        <f t="shared" ref="M62:M68" si="0">+I62-L62</f>
        <v>0</v>
      </c>
    </row>
    <row r="63" spans="1:18">
      <c r="A63" s="156"/>
      <c r="B63" s="185"/>
      <c r="C63" s="163"/>
      <c r="D63" s="163"/>
      <c r="E63" s="163"/>
      <c r="F63" s="164"/>
      <c r="G63" s="162"/>
      <c r="H63" s="160" t="s">
        <v>535</v>
      </c>
      <c r="I63" s="169">
        <v>61058.19</v>
      </c>
      <c r="J63" s="178">
        <v>60672</v>
      </c>
      <c r="K63" s="168" t="s">
        <v>548</v>
      </c>
      <c r="L63" s="169">
        <v>61058.19</v>
      </c>
      <c r="M63" s="153">
        <f t="shared" si="0"/>
        <v>0</v>
      </c>
    </row>
    <row r="64" spans="1:18">
      <c r="A64" s="156"/>
      <c r="B64" s="185"/>
      <c r="C64" s="163"/>
      <c r="D64" s="163"/>
      <c r="E64" s="163"/>
      <c r="F64" s="164"/>
      <c r="G64" s="162"/>
      <c r="H64" s="160" t="s">
        <v>539</v>
      </c>
      <c r="I64" s="169">
        <v>110129.2</v>
      </c>
      <c r="J64" s="178">
        <v>56056</v>
      </c>
      <c r="K64" s="168" t="s">
        <v>549</v>
      </c>
      <c r="L64" s="169">
        <v>110129.2</v>
      </c>
      <c r="M64" s="153">
        <f t="shared" si="0"/>
        <v>0</v>
      </c>
    </row>
    <row r="65" spans="1:13" ht="12" thickBot="1">
      <c r="A65" s="69" t="s">
        <v>187</v>
      </c>
      <c r="B65" s="170"/>
      <c r="C65" s="161"/>
      <c r="D65" s="163"/>
      <c r="E65" s="163"/>
      <c r="F65" s="165"/>
      <c r="G65" s="167"/>
      <c r="H65" s="160" t="s">
        <v>540</v>
      </c>
      <c r="I65" s="169">
        <v>110129.2</v>
      </c>
      <c r="J65" s="178">
        <v>56056</v>
      </c>
      <c r="K65" s="168" t="s">
        <v>554</v>
      </c>
      <c r="L65" s="169">
        <v>110129.2</v>
      </c>
      <c r="M65" s="153">
        <f t="shared" si="0"/>
        <v>0</v>
      </c>
    </row>
    <row r="66" spans="1:13">
      <c r="A66" s="90"/>
      <c r="B66" s="185"/>
      <c r="C66" s="161"/>
      <c r="D66" s="163"/>
      <c r="E66" s="163"/>
      <c r="F66" s="165"/>
      <c r="G66" s="167"/>
      <c r="H66" s="160" t="s">
        <v>552</v>
      </c>
      <c r="I66" s="169">
        <v>105534.46</v>
      </c>
      <c r="J66" s="178">
        <v>56056</v>
      </c>
      <c r="K66" s="168" t="s">
        <v>555</v>
      </c>
      <c r="L66" s="169">
        <v>105534.46</v>
      </c>
      <c r="M66" s="153">
        <f t="shared" si="0"/>
        <v>0</v>
      </c>
    </row>
    <row r="67" spans="1:13">
      <c r="A67" s="90"/>
      <c r="B67" s="185"/>
      <c r="C67" s="161"/>
      <c r="D67" s="163"/>
      <c r="E67" s="163"/>
      <c r="F67" s="165"/>
      <c r="G67" s="167"/>
      <c r="H67" s="160" t="s">
        <v>560</v>
      </c>
      <c r="I67" s="169">
        <v>6358.25</v>
      </c>
      <c r="J67" s="178">
        <v>61812</v>
      </c>
      <c r="K67" s="168" t="s">
        <v>573</v>
      </c>
      <c r="L67" s="169">
        <v>6358.25</v>
      </c>
      <c r="M67" s="153">
        <f t="shared" si="0"/>
        <v>0</v>
      </c>
    </row>
    <row r="68" spans="1:13">
      <c r="A68" s="90"/>
      <c r="B68" s="185"/>
      <c r="C68" s="161"/>
      <c r="D68" s="163"/>
      <c r="E68" s="163"/>
      <c r="F68" s="165"/>
      <c r="G68" s="167"/>
      <c r="H68" s="160" t="s">
        <v>562</v>
      </c>
      <c r="I68" s="169">
        <v>5524.5599999999995</v>
      </c>
      <c r="J68" s="178">
        <v>61253</v>
      </c>
      <c r="K68" s="168" t="s">
        <v>576</v>
      </c>
      <c r="L68" s="169">
        <v>5524.5599999999995</v>
      </c>
      <c r="M68" s="153">
        <f t="shared" si="0"/>
        <v>0</v>
      </c>
    </row>
    <row r="69" spans="1:13">
      <c r="A69" s="90"/>
      <c r="B69" s="185"/>
      <c r="C69" s="161"/>
      <c r="D69" s="163"/>
      <c r="E69" s="163"/>
      <c r="F69" s="165"/>
      <c r="G69" s="167"/>
      <c r="H69" s="160" t="s">
        <v>564</v>
      </c>
      <c r="I69" s="169">
        <v>5524.5599999999995</v>
      </c>
      <c r="J69" s="178">
        <v>61253</v>
      </c>
      <c r="K69" s="168" t="s">
        <v>577</v>
      </c>
      <c r="L69" s="169">
        <v>5524.5599999999995</v>
      </c>
      <c r="M69" s="153">
        <f t="shared" ref="M69:M72" si="1">+I69-L69</f>
        <v>0</v>
      </c>
    </row>
    <row r="70" spans="1:13">
      <c r="A70" s="90"/>
      <c r="B70" s="185"/>
      <c r="C70" s="161"/>
      <c r="D70" s="163"/>
      <c r="E70" s="163"/>
      <c r="F70" s="165"/>
      <c r="G70" s="167"/>
      <c r="H70" s="160" t="s">
        <v>568</v>
      </c>
      <c r="I70" s="169">
        <v>10069.869999999999</v>
      </c>
      <c r="J70" s="178">
        <v>61924</v>
      </c>
      <c r="K70" s="168" t="s">
        <v>578</v>
      </c>
      <c r="L70" s="169">
        <v>10069.869999999999</v>
      </c>
      <c r="M70" s="153">
        <f t="shared" si="1"/>
        <v>0</v>
      </c>
    </row>
    <row r="71" spans="1:13">
      <c r="A71" s="90"/>
      <c r="B71" s="185"/>
      <c r="C71" s="161"/>
      <c r="D71" s="163"/>
      <c r="E71" s="163"/>
      <c r="F71" s="165"/>
      <c r="G71" s="167"/>
      <c r="H71" s="160" t="s">
        <v>570</v>
      </c>
      <c r="I71" s="169">
        <v>10069.869999999999</v>
      </c>
      <c r="J71" s="178">
        <v>61924</v>
      </c>
      <c r="K71" s="168" t="s">
        <v>579</v>
      </c>
      <c r="L71" s="169">
        <v>10069.869999999999</v>
      </c>
      <c r="M71" s="153">
        <f t="shared" si="1"/>
        <v>0</v>
      </c>
    </row>
    <row r="72" spans="1:13" ht="12" thickBot="1">
      <c r="A72" s="90"/>
      <c r="B72" s="70"/>
      <c r="C72" s="69"/>
      <c r="D72" s="69"/>
      <c r="E72" s="69"/>
      <c r="F72" s="166"/>
      <c r="G72" s="149"/>
      <c r="H72" s="155" t="s">
        <v>571</v>
      </c>
      <c r="I72" s="76">
        <v>10069.869999999999</v>
      </c>
      <c r="J72" s="93">
        <v>61924</v>
      </c>
      <c r="K72" s="182" t="s">
        <v>580</v>
      </c>
      <c r="L72" s="76">
        <v>10069.869999999999</v>
      </c>
      <c r="M72" s="71">
        <f t="shared" si="1"/>
        <v>0</v>
      </c>
    </row>
    <row r="73" spans="1:13">
      <c r="A73" s="50"/>
      <c r="B73" s="51"/>
      <c r="C73" s="50"/>
      <c r="D73" s="50"/>
      <c r="E73" s="50"/>
      <c r="F73" s="54"/>
      <c r="G73" s="136"/>
      <c r="H73" s="64"/>
      <c r="I73" s="52"/>
      <c r="J73" s="50"/>
      <c r="K73" s="36"/>
      <c r="L73" s="35"/>
      <c r="M73" s="54"/>
    </row>
    <row r="74" spans="1:13">
      <c r="A74" s="46"/>
      <c r="B74" s="185"/>
      <c r="C74" s="46"/>
      <c r="D74" s="46"/>
      <c r="E74" s="46"/>
      <c r="F74" s="55"/>
      <c r="G74" s="162" t="s">
        <v>818</v>
      </c>
      <c r="H74" s="160"/>
      <c r="I74" s="169"/>
      <c r="J74" s="163"/>
      <c r="K74" s="168" t="s">
        <v>542</v>
      </c>
      <c r="L74" s="169">
        <v>27608.83</v>
      </c>
      <c r="M74" s="153"/>
    </row>
    <row r="75" spans="1:13">
      <c r="A75" s="46"/>
      <c r="B75" s="47"/>
      <c r="C75" s="46"/>
      <c r="D75" s="46"/>
      <c r="E75" s="46"/>
      <c r="F75" s="55"/>
      <c r="G75" s="162" t="s">
        <v>819</v>
      </c>
      <c r="H75" s="160"/>
      <c r="I75" s="169"/>
      <c r="J75" s="163"/>
      <c r="K75" s="168" t="s">
        <v>543</v>
      </c>
      <c r="L75" s="169">
        <v>31788.009999999995</v>
      </c>
      <c r="M75" s="153"/>
    </row>
    <row r="76" spans="1:13">
      <c r="A76" s="46"/>
      <c r="B76" s="47"/>
      <c r="C76" s="46"/>
      <c r="D76" s="46"/>
      <c r="E76" s="46"/>
      <c r="F76" s="55"/>
      <c r="G76" s="162" t="s">
        <v>820</v>
      </c>
      <c r="H76" s="160"/>
      <c r="I76" s="169"/>
      <c r="J76" s="163"/>
      <c r="K76" s="168" t="s">
        <v>544</v>
      </c>
      <c r="L76" s="169">
        <v>12384.59</v>
      </c>
      <c r="M76" s="153"/>
    </row>
    <row r="77" spans="1:13">
      <c r="A77" s="46"/>
      <c r="B77" s="47"/>
      <c r="C77" s="46"/>
      <c r="D77" s="46"/>
      <c r="E77" s="46"/>
      <c r="F77" s="55"/>
      <c r="G77" s="162" t="s">
        <v>821</v>
      </c>
      <c r="H77" s="160"/>
      <c r="I77" s="169"/>
      <c r="J77" s="163"/>
      <c r="K77" s="168" t="s">
        <v>545</v>
      </c>
      <c r="L77" s="169">
        <v>15959.599999999999</v>
      </c>
      <c r="M77" s="153"/>
    </row>
    <row r="78" spans="1:13">
      <c r="A78" s="46"/>
      <c r="B78" s="47"/>
      <c r="C78" s="46"/>
      <c r="D78" s="46"/>
      <c r="E78" s="46"/>
      <c r="F78" s="55"/>
      <c r="G78" s="162" t="s">
        <v>822</v>
      </c>
      <c r="H78" s="160"/>
      <c r="I78" s="169"/>
      <c r="J78" s="163"/>
      <c r="K78" s="168" t="s">
        <v>546</v>
      </c>
      <c r="L78" s="169">
        <v>44295.42</v>
      </c>
      <c r="M78" s="153"/>
    </row>
    <row r="79" spans="1:13">
      <c r="B79" s="3"/>
      <c r="G79" s="158" t="s">
        <v>823</v>
      </c>
      <c r="H79" s="173"/>
      <c r="I79" s="172"/>
      <c r="J79" s="156"/>
      <c r="K79" s="171" t="s">
        <v>574</v>
      </c>
      <c r="L79" s="172">
        <v>644.13000000000011</v>
      </c>
      <c r="M79" s="157"/>
    </row>
    <row r="80" spans="1:13">
      <c r="B80" s="3"/>
      <c r="H80" s="1"/>
    </row>
    <row r="81" spans="2:8">
      <c r="B81" s="3"/>
      <c r="H81" s="1"/>
    </row>
    <row r="82" spans="2:8">
      <c r="B82" s="3"/>
      <c r="H82" s="1"/>
    </row>
    <row r="83" spans="2:8">
      <c r="B83" s="3"/>
      <c r="H83" s="1"/>
    </row>
    <row r="84" spans="2:8">
      <c r="B84" s="3"/>
      <c r="H84" s="1"/>
    </row>
    <row r="85" spans="2:8">
      <c r="B85" s="3"/>
      <c r="H85" s="1"/>
    </row>
    <row r="86" spans="2:8">
      <c r="B86" s="3"/>
      <c r="H86" s="1"/>
    </row>
    <row r="87" spans="2:8">
      <c r="B87" s="3"/>
      <c r="H87" s="1"/>
    </row>
    <row r="88" spans="2:8">
      <c r="B88" s="3"/>
      <c r="H88" s="1"/>
    </row>
    <row r="89" spans="2:8">
      <c r="B89" s="3"/>
      <c r="H89" s="1"/>
    </row>
    <row r="90" spans="2:8">
      <c r="B90" s="3"/>
      <c r="H90" s="1"/>
    </row>
    <row r="91" spans="2:8">
      <c r="B91" s="3"/>
    </row>
    <row r="92" spans="2:8">
      <c r="B92" s="3"/>
    </row>
  </sheetData>
  <sortState ref="O4:R33">
    <sortCondition ref="O4:O33"/>
  </sortState>
  <mergeCells count="2">
    <mergeCell ref="A1:F1"/>
    <mergeCell ref="H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6"/>
  <sheetViews>
    <sheetView topLeftCell="E1" workbookViewId="0">
      <selection activeCell="F6" sqref="F4:F6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7.140625" style="1" bestFit="1" customWidth="1"/>
    <col min="4" max="4" width="20.28515625" style="1" bestFit="1" customWidth="1"/>
    <col min="5" max="5" width="31.85546875" style="1" bestFit="1" customWidth="1"/>
    <col min="6" max="6" width="11.5703125" style="2" bestFit="1" customWidth="1"/>
    <col min="7" max="7" width="13.85546875" style="95" bestFit="1" customWidth="1"/>
    <col min="8" max="8" width="6.42578125" style="7" bestFit="1" customWidth="1"/>
    <col min="9" max="9" width="9.85546875" style="2" bestFit="1" customWidth="1"/>
    <col min="10" max="10" width="5.28515625" style="6" bestFit="1" customWidth="1"/>
    <col min="11" max="11" width="5.42578125" style="9" bestFit="1" customWidth="1"/>
    <col min="12" max="12" width="9" style="2" bestFit="1" customWidth="1"/>
    <col min="13" max="13" width="10.85546875" style="1" bestFit="1" customWidth="1"/>
    <col min="14" max="14" width="6.42578125" style="1" bestFit="1" customWidth="1"/>
    <col min="15" max="15" width="6.42578125" style="2" bestFit="1" customWidth="1"/>
    <col min="16" max="16" width="9.85546875" style="1" bestFit="1" customWidth="1"/>
    <col min="17" max="18" width="7.140625" style="1" bestFit="1" customWidth="1"/>
    <col min="19" max="19" width="6.140625" style="7" bestFit="1" customWidth="1"/>
    <col min="20" max="16384" width="11.42578125" style="1"/>
  </cols>
  <sheetData>
    <row r="1" spans="1:19" ht="12.75">
      <c r="A1" s="218" t="s">
        <v>341</v>
      </c>
      <c r="B1" s="218"/>
      <c r="C1" s="218"/>
      <c r="D1" s="218"/>
      <c r="E1" s="218"/>
      <c r="F1" s="218"/>
      <c r="G1" s="125"/>
      <c r="H1" s="222" t="s">
        <v>392</v>
      </c>
      <c r="I1" s="223"/>
      <c r="J1" s="223"/>
      <c r="K1" s="223"/>
      <c r="L1" s="223"/>
      <c r="M1" s="223"/>
    </row>
    <row r="2" spans="1:19" ht="13.5" thickBot="1">
      <c r="A2" s="5"/>
      <c r="B2" s="5"/>
      <c r="C2" s="5"/>
      <c r="D2" s="5"/>
      <c r="E2" s="5"/>
      <c r="F2" s="5"/>
      <c r="H2" s="109"/>
      <c r="I2" s="186"/>
      <c r="J2" s="109"/>
      <c r="K2" s="10"/>
      <c r="L2" s="8"/>
      <c r="M2" s="2"/>
    </row>
    <row r="3" spans="1:19" ht="12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126"/>
      <c r="H3" s="19" t="s">
        <v>494</v>
      </c>
      <c r="I3" s="20" t="s">
        <v>659</v>
      </c>
      <c r="J3" s="19" t="s">
        <v>660</v>
      </c>
      <c r="K3" s="19" t="s">
        <v>533</v>
      </c>
      <c r="L3" s="20" t="s">
        <v>659</v>
      </c>
      <c r="M3" s="20" t="s">
        <v>663</v>
      </c>
    </row>
    <row r="4" spans="1:19">
      <c r="A4" s="50" t="s">
        <v>248</v>
      </c>
      <c r="B4" s="51">
        <v>42521</v>
      </c>
      <c r="C4" s="50" t="s">
        <v>249</v>
      </c>
      <c r="D4" s="50" t="s">
        <v>2</v>
      </c>
      <c r="E4" s="50" t="s">
        <v>12</v>
      </c>
      <c r="F4" s="54">
        <v>3920</v>
      </c>
      <c r="G4" s="97"/>
      <c r="H4" s="201"/>
      <c r="I4" s="169"/>
      <c r="J4" s="37"/>
      <c r="K4" s="36"/>
      <c r="L4" s="52"/>
      <c r="M4" s="174"/>
      <c r="O4" s="64" t="s">
        <v>585</v>
      </c>
      <c r="P4" s="187">
        <v>110129.2</v>
      </c>
      <c r="Q4" s="37">
        <v>56056</v>
      </c>
      <c r="R4" s="46" t="s">
        <v>209</v>
      </c>
      <c r="S4" s="213" t="s">
        <v>834</v>
      </c>
    </row>
    <row r="5" spans="1:19">
      <c r="A5" s="46" t="s">
        <v>248</v>
      </c>
      <c r="B5" s="47">
        <v>42521</v>
      </c>
      <c r="C5" s="46" t="s">
        <v>249</v>
      </c>
      <c r="D5" s="46" t="s">
        <v>2</v>
      </c>
      <c r="E5" s="46" t="s">
        <v>12</v>
      </c>
      <c r="F5" s="153">
        <v>19992.28</v>
      </c>
      <c r="G5" s="167"/>
      <c r="H5" s="202"/>
      <c r="I5" s="169"/>
      <c r="J5" s="178"/>
      <c r="K5" s="177"/>
      <c r="L5" s="169"/>
      <c r="M5" s="170"/>
      <c r="O5" s="65" t="s">
        <v>591</v>
      </c>
      <c r="P5" s="187">
        <v>27130.66</v>
      </c>
      <c r="Q5" s="28">
        <v>61484</v>
      </c>
      <c r="R5" s="46" t="s">
        <v>202</v>
      </c>
      <c r="S5" s="212" t="s">
        <v>834</v>
      </c>
    </row>
    <row r="6" spans="1:19">
      <c r="A6" s="46" t="s">
        <v>248</v>
      </c>
      <c r="B6" s="47">
        <v>42521</v>
      </c>
      <c r="C6" s="46" t="s">
        <v>249</v>
      </c>
      <c r="D6" s="46" t="s">
        <v>2</v>
      </c>
      <c r="E6" s="46" t="s">
        <v>12</v>
      </c>
      <c r="F6" s="153">
        <v>240678.11</v>
      </c>
      <c r="G6" s="167"/>
      <c r="H6" s="202"/>
      <c r="I6" s="169"/>
      <c r="J6" s="178"/>
      <c r="K6" s="177"/>
      <c r="L6" s="169"/>
      <c r="M6" s="170"/>
      <c r="O6" s="65" t="s">
        <v>584</v>
      </c>
      <c r="P6" s="187">
        <v>9260.6299999999992</v>
      </c>
      <c r="Q6" s="28">
        <v>61496</v>
      </c>
      <c r="R6" s="46" t="s">
        <v>206</v>
      </c>
      <c r="S6" s="212" t="s">
        <v>834</v>
      </c>
    </row>
    <row r="7" spans="1:19">
      <c r="A7" s="46" t="s">
        <v>146</v>
      </c>
      <c r="B7" s="47">
        <v>42511</v>
      </c>
      <c r="C7" s="46" t="s">
        <v>233</v>
      </c>
      <c r="D7" s="46" t="s">
        <v>2</v>
      </c>
      <c r="E7" s="46" t="s">
        <v>12</v>
      </c>
      <c r="F7" s="153">
        <v>190.72</v>
      </c>
      <c r="G7" s="167"/>
      <c r="H7" s="202"/>
      <c r="I7" s="169"/>
      <c r="J7" s="178"/>
      <c r="K7" s="177"/>
      <c r="L7" s="169"/>
      <c r="M7" s="170"/>
      <c r="O7" s="65" t="s">
        <v>588</v>
      </c>
      <c r="P7" s="187">
        <v>19709.980000000003</v>
      </c>
      <c r="Q7" s="28">
        <v>61841</v>
      </c>
      <c r="R7" s="163" t="s">
        <v>208</v>
      </c>
      <c r="S7" s="212" t="s">
        <v>834</v>
      </c>
    </row>
    <row r="8" spans="1:19">
      <c r="A8" s="46" t="s">
        <v>146</v>
      </c>
      <c r="B8" s="47">
        <v>42511</v>
      </c>
      <c r="C8" s="46" t="s">
        <v>233</v>
      </c>
      <c r="D8" s="46" t="s">
        <v>2</v>
      </c>
      <c r="E8" s="46" t="s">
        <v>12</v>
      </c>
      <c r="F8" s="153">
        <v>1970.32</v>
      </c>
      <c r="G8" s="167"/>
      <c r="H8" s="202" t="s">
        <v>602</v>
      </c>
      <c r="I8" s="169">
        <v>2162.2000000000003</v>
      </c>
      <c r="J8" s="178">
        <v>60903</v>
      </c>
      <c r="K8" s="177"/>
      <c r="L8" s="169"/>
      <c r="M8" s="179">
        <f>+I8-F8-F7</f>
        <v>1.1600000000003376</v>
      </c>
      <c r="O8" s="65" t="s">
        <v>605</v>
      </c>
      <c r="P8" s="187">
        <v>567.55999999999995</v>
      </c>
      <c r="Q8" s="28">
        <v>62649</v>
      </c>
      <c r="R8" s="63" t="s">
        <v>613</v>
      </c>
      <c r="S8" s="212" t="s">
        <v>836</v>
      </c>
    </row>
    <row r="9" spans="1:19">
      <c r="A9" s="46" t="s">
        <v>217</v>
      </c>
      <c r="B9" s="47">
        <v>42493</v>
      </c>
      <c r="C9" s="46" t="s">
        <v>218</v>
      </c>
      <c r="D9" s="46" t="s">
        <v>2</v>
      </c>
      <c r="E9" s="46" t="s">
        <v>12</v>
      </c>
      <c r="F9" s="153">
        <v>3475.29</v>
      </c>
      <c r="G9" s="167"/>
      <c r="H9" s="202"/>
      <c r="I9" s="169"/>
      <c r="J9" s="178"/>
      <c r="K9" s="177"/>
      <c r="L9" s="169"/>
      <c r="M9" s="170"/>
    </row>
    <row r="10" spans="1:19">
      <c r="A10" s="46" t="s">
        <v>217</v>
      </c>
      <c r="B10" s="47">
        <v>42493</v>
      </c>
      <c r="C10" s="46" t="s">
        <v>218</v>
      </c>
      <c r="D10" s="46" t="s">
        <v>2</v>
      </c>
      <c r="E10" s="46" t="s">
        <v>12</v>
      </c>
      <c r="F10" s="153">
        <v>5122.22</v>
      </c>
      <c r="G10" s="167"/>
      <c r="H10" s="202" t="s">
        <v>586</v>
      </c>
      <c r="I10" s="169">
        <v>8993.18</v>
      </c>
      <c r="J10" s="178">
        <v>61902</v>
      </c>
      <c r="K10" s="177"/>
      <c r="L10" s="169"/>
      <c r="M10" s="179">
        <f>+I10-F10-F9</f>
        <v>395.67000000000007</v>
      </c>
    </row>
    <row r="11" spans="1:19">
      <c r="A11" s="46" t="s">
        <v>222</v>
      </c>
      <c r="B11" s="47">
        <v>42503</v>
      </c>
      <c r="C11" s="46" t="s">
        <v>252</v>
      </c>
      <c r="D11" s="46" t="s">
        <v>2</v>
      </c>
      <c r="E11" s="46" t="s">
        <v>12</v>
      </c>
      <c r="F11" s="153">
        <v>1708.69</v>
      </c>
      <c r="G11" s="167"/>
      <c r="H11" s="202" t="s">
        <v>592</v>
      </c>
      <c r="I11" s="169">
        <v>1708.69</v>
      </c>
      <c r="J11" s="178">
        <v>62014</v>
      </c>
      <c r="K11" s="177"/>
      <c r="L11" s="169"/>
      <c r="M11" s="179">
        <f>+I11-F11</f>
        <v>0</v>
      </c>
      <c r="O11" s="116"/>
      <c r="P11" s="118"/>
      <c r="Q11" s="120"/>
      <c r="R11" s="11"/>
      <c r="S11" s="245"/>
    </row>
    <row r="12" spans="1:19">
      <c r="A12" s="46" t="s">
        <v>150</v>
      </c>
      <c r="B12" s="47">
        <v>42517</v>
      </c>
      <c r="C12" s="46" t="s">
        <v>246</v>
      </c>
      <c r="D12" s="46" t="s">
        <v>2</v>
      </c>
      <c r="E12" s="46" t="s">
        <v>14</v>
      </c>
      <c r="F12" s="153">
        <v>-314</v>
      </c>
      <c r="G12" s="167"/>
      <c r="H12" s="202"/>
      <c r="I12" s="169"/>
      <c r="J12" s="178"/>
      <c r="K12" s="175"/>
      <c r="L12" s="169"/>
      <c r="M12" s="170"/>
    </row>
    <row r="13" spans="1:19">
      <c r="A13" s="46" t="s">
        <v>150</v>
      </c>
      <c r="B13" s="47">
        <v>42517</v>
      </c>
      <c r="C13" s="46" t="s">
        <v>246</v>
      </c>
      <c r="D13" s="46" t="s">
        <v>2</v>
      </c>
      <c r="E13" s="46" t="s">
        <v>14</v>
      </c>
      <c r="F13" s="153">
        <v>14572.53</v>
      </c>
      <c r="G13" s="167"/>
      <c r="H13" s="202"/>
      <c r="I13" s="169"/>
      <c r="J13" s="178"/>
      <c r="K13" s="175"/>
      <c r="L13" s="169"/>
      <c r="M13" s="170"/>
    </row>
    <row r="14" spans="1:19">
      <c r="A14" s="46" t="s">
        <v>150</v>
      </c>
      <c r="B14" s="47">
        <v>42517</v>
      </c>
      <c r="C14" s="46" t="s">
        <v>246</v>
      </c>
      <c r="D14" s="46" t="s">
        <v>2</v>
      </c>
      <c r="E14" s="46" t="s">
        <v>14</v>
      </c>
      <c r="F14" s="153">
        <v>87745.39</v>
      </c>
      <c r="G14" s="167"/>
      <c r="H14" s="202" t="s">
        <v>612</v>
      </c>
      <c r="I14" s="169">
        <v>102003.92</v>
      </c>
      <c r="J14" s="178">
        <v>62050</v>
      </c>
      <c r="K14" s="177"/>
      <c r="L14" s="169"/>
      <c r="M14" s="179">
        <f>+I14-F14-F13-F12</f>
        <v>-1.8189894035458565E-12</v>
      </c>
    </row>
    <row r="15" spans="1:19">
      <c r="A15" s="46" t="s">
        <v>225</v>
      </c>
      <c r="B15" s="47">
        <v>42506</v>
      </c>
      <c r="C15" s="46" t="s">
        <v>226</v>
      </c>
      <c r="D15" s="46" t="s">
        <v>2</v>
      </c>
      <c r="E15" s="46" t="s">
        <v>14</v>
      </c>
      <c r="F15" s="153">
        <v>420</v>
      </c>
      <c r="G15" s="167"/>
      <c r="H15" s="202"/>
      <c r="I15" s="169"/>
      <c r="J15" s="178"/>
      <c r="K15" s="177"/>
      <c r="L15" s="169"/>
      <c r="M15" s="170"/>
    </row>
    <row r="16" spans="1:19">
      <c r="A16" s="46" t="s">
        <v>225</v>
      </c>
      <c r="B16" s="47">
        <v>42506</v>
      </c>
      <c r="C16" s="46" t="s">
        <v>226</v>
      </c>
      <c r="D16" s="46" t="s">
        <v>2</v>
      </c>
      <c r="E16" s="46" t="s">
        <v>14</v>
      </c>
      <c r="F16" s="153">
        <v>5105.17</v>
      </c>
      <c r="G16" s="167"/>
      <c r="H16" s="202"/>
      <c r="I16" s="169"/>
      <c r="J16" s="178"/>
      <c r="K16" s="175"/>
      <c r="L16" s="169"/>
      <c r="M16" s="170"/>
    </row>
    <row r="17" spans="1:16">
      <c r="A17" s="46" t="s">
        <v>225</v>
      </c>
      <c r="B17" s="47">
        <v>42506</v>
      </c>
      <c r="C17" s="46" t="s">
        <v>226</v>
      </c>
      <c r="D17" s="46" t="s">
        <v>2</v>
      </c>
      <c r="E17" s="46" t="s">
        <v>14</v>
      </c>
      <c r="F17" s="153">
        <v>18006.18</v>
      </c>
      <c r="G17" s="167"/>
      <c r="H17" s="202" t="s">
        <v>596</v>
      </c>
      <c r="I17" s="169">
        <v>23531.35</v>
      </c>
      <c r="J17" s="178">
        <v>62062</v>
      </c>
      <c r="K17" s="177"/>
      <c r="L17" s="169"/>
      <c r="M17" s="179">
        <f>+I17-F17-F16-F15</f>
        <v>-1.8189894035458565E-12</v>
      </c>
    </row>
    <row r="18" spans="1:16">
      <c r="A18" s="46" t="s">
        <v>219</v>
      </c>
      <c r="B18" s="47">
        <v>42501</v>
      </c>
      <c r="C18" s="46" t="s">
        <v>220</v>
      </c>
      <c r="D18" s="46" t="s">
        <v>2</v>
      </c>
      <c r="E18" s="46" t="s">
        <v>14</v>
      </c>
      <c r="F18" s="153">
        <v>5333.16</v>
      </c>
      <c r="G18" s="167"/>
      <c r="H18" s="202"/>
      <c r="I18" s="169"/>
      <c r="J18" s="178"/>
      <c r="K18" s="177"/>
      <c r="L18" s="169"/>
      <c r="M18" s="170"/>
    </row>
    <row r="19" spans="1:16">
      <c r="A19" s="46" t="s">
        <v>219</v>
      </c>
      <c r="B19" s="47">
        <v>42501</v>
      </c>
      <c r="C19" s="46" t="s">
        <v>220</v>
      </c>
      <c r="D19" s="46" t="s">
        <v>2</v>
      </c>
      <c r="E19" s="46" t="s">
        <v>14</v>
      </c>
      <c r="F19" s="153">
        <v>13000.68</v>
      </c>
      <c r="G19" s="167"/>
      <c r="H19" s="202" t="s">
        <v>590</v>
      </c>
      <c r="I19" s="169">
        <v>18333.84</v>
      </c>
      <c r="J19" s="178">
        <v>62121</v>
      </c>
      <c r="K19" s="177"/>
      <c r="L19" s="169"/>
      <c r="M19" s="179">
        <f>+I19-F19-F18</f>
        <v>0</v>
      </c>
    </row>
    <row r="20" spans="1:16">
      <c r="A20" s="46" t="s">
        <v>85</v>
      </c>
      <c r="B20" s="47">
        <v>42503</v>
      </c>
      <c r="C20" s="46" t="s">
        <v>221</v>
      </c>
      <c r="D20" s="46" t="s">
        <v>2</v>
      </c>
      <c r="E20" s="46" t="s">
        <v>12</v>
      </c>
      <c r="F20" s="153">
        <v>620.16</v>
      </c>
      <c r="G20" s="167"/>
      <c r="H20" s="202"/>
      <c r="I20" s="169"/>
      <c r="J20" s="178"/>
      <c r="K20" s="175"/>
      <c r="L20" s="169"/>
      <c r="M20" s="170"/>
    </row>
    <row r="21" spans="1:16">
      <c r="A21" s="46" t="s">
        <v>85</v>
      </c>
      <c r="B21" s="47">
        <v>42503</v>
      </c>
      <c r="C21" s="46" t="s">
        <v>221</v>
      </c>
      <c r="D21" s="46" t="s">
        <v>2</v>
      </c>
      <c r="E21" s="46" t="s">
        <v>12</v>
      </c>
      <c r="F21" s="153">
        <v>7781.42</v>
      </c>
      <c r="G21" s="167"/>
      <c r="H21" s="202" t="s">
        <v>600</v>
      </c>
      <c r="I21" s="169">
        <v>9266.18</v>
      </c>
      <c r="J21" s="178">
        <v>62329</v>
      </c>
      <c r="K21" s="177"/>
      <c r="L21" s="169"/>
      <c r="M21" s="179">
        <f>+I21-F21-F20</f>
        <v>864.60000000000025</v>
      </c>
    </row>
    <row r="22" spans="1:16">
      <c r="A22" s="46" t="s">
        <v>110</v>
      </c>
      <c r="B22" s="47">
        <v>42516</v>
      </c>
      <c r="C22" s="46" t="s">
        <v>242</v>
      </c>
      <c r="D22" s="46" t="s">
        <v>2</v>
      </c>
      <c r="E22" s="46" t="s">
        <v>12</v>
      </c>
      <c r="F22" s="153">
        <v>4025.46</v>
      </c>
      <c r="G22" s="167"/>
      <c r="H22" s="202"/>
      <c r="I22" s="169"/>
      <c r="J22" s="178"/>
      <c r="K22" s="177"/>
      <c r="L22" s="169"/>
      <c r="M22" s="170"/>
    </row>
    <row r="23" spans="1:16">
      <c r="A23" s="46" t="s">
        <v>110</v>
      </c>
      <c r="B23" s="47">
        <v>42516</v>
      </c>
      <c r="C23" s="46" t="s">
        <v>242</v>
      </c>
      <c r="D23" s="46" t="s">
        <v>2</v>
      </c>
      <c r="E23" s="46" t="s">
        <v>12</v>
      </c>
      <c r="F23" s="153">
        <v>25631.84</v>
      </c>
      <c r="G23" s="167"/>
      <c r="H23" s="202" t="s">
        <v>608</v>
      </c>
      <c r="I23" s="169">
        <v>34258.589999999997</v>
      </c>
      <c r="J23" s="178">
        <v>62383</v>
      </c>
      <c r="K23" s="177"/>
      <c r="L23" s="169"/>
      <c r="M23" s="179">
        <f>+I23-F23-F22</f>
        <v>4601.2899999999963</v>
      </c>
    </row>
    <row r="24" spans="1:16">
      <c r="A24" s="46" t="s">
        <v>240</v>
      </c>
      <c r="B24" s="47">
        <v>42516</v>
      </c>
      <c r="C24" s="46" t="s">
        <v>241</v>
      </c>
      <c r="D24" s="46" t="s">
        <v>2</v>
      </c>
      <c r="E24" s="46" t="s">
        <v>12</v>
      </c>
      <c r="F24" s="153">
        <v>5532.77</v>
      </c>
      <c r="G24" s="167"/>
      <c r="H24" s="202"/>
      <c r="I24" s="169"/>
      <c r="J24" s="178"/>
      <c r="K24" s="203"/>
      <c r="L24" s="204"/>
      <c r="M24" s="170"/>
    </row>
    <row r="25" spans="1:16">
      <c r="A25" s="46" t="s">
        <v>240</v>
      </c>
      <c r="B25" s="47">
        <v>42516</v>
      </c>
      <c r="C25" s="46" t="s">
        <v>241</v>
      </c>
      <c r="D25" s="46" t="s">
        <v>2</v>
      </c>
      <c r="E25" s="46" t="s">
        <v>12</v>
      </c>
      <c r="F25" s="153">
        <v>10630.91</v>
      </c>
      <c r="G25" s="167"/>
      <c r="H25" s="202" t="s">
        <v>609</v>
      </c>
      <c r="I25" s="169">
        <v>17517.510000000002</v>
      </c>
      <c r="J25" s="178">
        <v>62390</v>
      </c>
      <c r="K25" s="177"/>
      <c r="L25" s="169"/>
      <c r="M25" s="179">
        <f>+I25-F25-F24</f>
        <v>1353.8300000000017</v>
      </c>
    </row>
    <row r="26" spans="1:16">
      <c r="A26" s="46" t="s">
        <v>229</v>
      </c>
      <c r="B26" s="47">
        <v>42510</v>
      </c>
      <c r="C26" s="46" t="s">
        <v>230</v>
      </c>
      <c r="D26" s="46" t="s">
        <v>2</v>
      </c>
      <c r="E26" s="46" t="s">
        <v>14</v>
      </c>
      <c r="F26" s="153">
        <v>420</v>
      </c>
      <c r="G26" s="167"/>
      <c r="H26" s="202"/>
      <c r="I26" s="169"/>
      <c r="J26" s="178"/>
      <c r="K26" s="175"/>
      <c r="L26" s="169"/>
      <c r="M26" s="170"/>
    </row>
    <row r="27" spans="1:16">
      <c r="A27" s="46" t="s">
        <v>229</v>
      </c>
      <c r="B27" s="47">
        <v>42510</v>
      </c>
      <c r="C27" s="46" t="s">
        <v>230</v>
      </c>
      <c r="D27" s="46" t="s">
        <v>2</v>
      </c>
      <c r="E27" s="24" t="s">
        <v>14</v>
      </c>
      <c r="F27" s="153">
        <v>3402.12</v>
      </c>
      <c r="G27" s="167"/>
      <c r="H27" s="202"/>
      <c r="I27" s="169"/>
      <c r="J27" s="178"/>
      <c r="K27" s="177"/>
      <c r="L27" s="169"/>
      <c r="M27" s="170"/>
    </row>
    <row r="28" spans="1:16">
      <c r="A28" s="46" t="s">
        <v>229</v>
      </c>
      <c r="B28" s="47">
        <v>42510</v>
      </c>
      <c r="C28" s="46" t="s">
        <v>230</v>
      </c>
      <c r="D28" s="46" t="s">
        <v>2</v>
      </c>
      <c r="E28" s="46" t="s">
        <v>14</v>
      </c>
      <c r="F28" s="153">
        <v>16519.75</v>
      </c>
      <c r="G28" s="167"/>
      <c r="H28" s="202" t="s">
        <v>599</v>
      </c>
      <c r="I28" s="169">
        <v>20341.87</v>
      </c>
      <c r="J28" s="178">
        <v>62497</v>
      </c>
      <c r="K28" s="177"/>
      <c r="L28" s="169"/>
      <c r="M28" s="179">
        <f>+I28-F28-F27-F26</f>
        <v>-9.0949470177292824E-13</v>
      </c>
    </row>
    <row r="29" spans="1:16">
      <c r="A29" s="46" t="s">
        <v>231</v>
      </c>
      <c r="B29" s="47">
        <v>42511</v>
      </c>
      <c r="C29" s="46" t="s">
        <v>232</v>
      </c>
      <c r="D29" s="46" t="s">
        <v>2</v>
      </c>
      <c r="E29" s="46" t="s">
        <v>12</v>
      </c>
      <c r="F29" s="153">
        <v>381.22</v>
      </c>
      <c r="G29" s="167"/>
      <c r="H29" s="202"/>
      <c r="I29" s="169"/>
      <c r="J29" s="178"/>
      <c r="K29" s="177"/>
      <c r="L29" s="169"/>
      <c r="M29" s="170"/>
    </row>
    <row r="30" spans="1:16">
      <c r="A30" s="46" t="s">
        <v>231</v>
      </c>
      <c r="B30" s="47">
        <v>42511</v>
      </c>
      <c r="C30" s="46" t="s">
        <v>232</v>
      </c>
      <c r="D30" s="46" t="s">
        <v>2</v>
      </c>
      <c r="E30" s="46" t="s">
        <v>12</v>
      </c>
      <c r="F30" s="153">
        <v>-129.22</v>
      </c>
      <c r="G30" s="167"/>
      <c r="H30" s="202"/>
      <c r="I30" s="169"/>
      <c r="J30" s="178"/>
      <c r="K30" s="177"/>
      <c r="L30" s="169"/>
      <c r="M30" s="170"/>
    </row>
    <row r="31" spans="1:16">
      <c r="A31" s="46" t="s">
        <v>231</v>
      </c>
      <c r="B31" s="47">
        <v>42511</v>
      </c>
      <c r="C31" s="46" t="s">
        <v>232</v>
      </c>
      <c r="D31" s="46" t="s">
        <v>2</v>
      </c>
      <c r="E31" s="46" t="s">
        <v>12</v>
      </c>
      <c r="F31" s="153">
        <v>1879.27</v>
      </c>
      <c r="G31" s="167"/>
      <c r="H31" s="202"/>
      <c r="I31" s="169"/>
      <c r="J31" s="178"/>
      <c r="K31" s="177"/>
      <c r="L31" s="169"/>
      <c r="M31" s="170"/>
    </row>
    <row r="32" spans="1:16">
      <c r="A32" s="46" t="s">
        <v>231</v>
      </c>
      <c r="B32" s="47">
        <v>42511</v>
      </c>
      <c r="C32" s="46" t="s">
        <v>232</v>
      </c>
      <c r="D32" s="46" t="s">
        <v>2</v>
      </c>
      <c r="E32" s="46" t="s">
        <v>12</v>
      </c>
      <c r="F32" s="153">
        <v>5617.51</v>
      </c>
      <c r="G32" s="167"/>
      <c r="H32" s="202" t="s">
        <v>603</v>
      </c>
      <c r="I32" s="169">
        <v>7755.2999999999993</v>
      </c>
      <c r="J32" s="178">
        <v>62507</v>
      </c>
      <c r="K32" s="177"/>
      <c r="L32" s="169"/>
      <c r="M32" s="179">
        <f>+I32-F32-F31-F30-F29</f>
        <v>6.5199999999990723</v>
      </c>
      <c r="N32" s="117"/>
      <c r="O32" s="118"/>
      <c r="P32" s="6"/>
    </row>
    <row r="33" spans="1:13">
      <c r="A33" s="46" t="s">
        <v>227</v>
      </c>
      <c r="B33" s="47">
        <v>42506</v>
      </c>
      <c r="C33" s="46" t="s">
        <v>228</v>
      </c>
      <c r="D33" s="46" t="s">
        <v>2</v>
      </c>
      <c r="E33" s="46" t="s">
        <v>6</v>
      </c>
      <c r="F33" s="153">
        <v>437</v>
      </c>
      <c r="G33" s="167"/>
      <c r="H33" s="202"/>
      <c r="I33" s="169"/>
      <c r="J33" s="163"/>
      <c r="K33" s="177"/>
      <c r="L33" s="169"/>
      <c r="M33" s="170"/>
    </row>
    <row r="34" spans="1:13">
      <c r="A34" s="46" t="s">
        <v>227</v>
      </c>
      <c r="B34" s="47">
        <v>42506</v>
      </c>
      <c r="C34" s="46" t="s">
        <v>228</v>
      </c>
      <c r="D34" s="46" t="s">
        <v>2</v>
      </c>
      <c r="E34" s="46" t="s">
        <v>6</v>
      </c>
      <c r="F34" s="153">
        <v>13310.35</v>
      </c>
      <c r="G34" s="167"/>
      <c r="H34" s="202" t="s">
        <v>598</v>
      </c>
      <c r="I34" s="169">
        <v>13747.35</v>
      </c>
      <c r="J34" s="178">
        <v>62558</v>
      </c>
      <c r="K34" s="177"/>
      <c r="L34" s="169"/>
      <c r="M34" s="179">
        <f>+I34-F34-F33</f>
        <v>0</v>
      </c>
    </row>
    <row r="35" spans="1:13">
      <c r="A35" s="46" t="s">
        <v>30</v>
      </c>
      <c r="B35" s="47">
        <v>42517</v>
      </c>
      <c r="C35" s="46" t="s">
        <v>245</v>
      </c>
      <c r="D35" s="46" t="s">
        <v>2</v>
      </c>
      <c r="E35" s="46" t="s">
        <v>3</v>
      </c>
      <c r="F35" s="153">
        <v>8187.04</v>
      </c>
      <c r="G35" s="167"/>
      <c r="H35" s="202"/>
      <c r="I35" s="169"/>
      <c r="J35" s="163"/>
      <c r="K35" s="177"/>
      <c r="L35" s="169"/>
      <c r="M35" s="170"/>
    </row>
    <row r="36" spans="1:13">
      <c r="A36" s="46" t="s">
        <v>30</v>
      </c>
      <c r="B36" s="47">
        <v>42517</v>
      </c>
      <c r="C36" s="46" t="s">
        <v>245</v>
      </c>
      <c r="D36" s="46" t="s">
        <v>2</v>
      </c>
      <c r="E36" s="46" t="s">
        <v>3</v>
      </c>
      <c r="F36" s="153">
        <v>26090.71</v>
      </c>
      <c r="G36" s="167" t="s">
        <v>839</v>
      </c>
      <c r="H36" s="202"/>
      <c r="I36" s="169"/>
      <c r="J36" s="163"/>
      <c r="K36" s="177"/>
      <c r="L36" s="169"/>
      <c r="M36" s="170"/>
    </row>
    <row r="37" spans="1:13">
      <c r="A37" s="46" t="s">
        <v>234</v>
      </c>
      <c r="B37" s="47">
        <v>42513</v>
      </c>
      <c r="C37" s="46" t="s">
        <v>235</v>
      </c>
      <c r="D37" s="46" t="s">
        <v>2</v>
      </c>
      <c r="E37" s="46" t="s">
        <v>12</v>
      </c>
      <c r="F37" s="153">
        <v>91.2</v>
      </c>
      <c r="G37" s="167"/>
      <c r="H37" s="202"/>
      <c r="I37" s="169"/>
      <c r="J37" s="163"/>
      <c r="K37" s="177"/>
      <c r="L37" s="169"/>
      <c r="M37" s="170"/>
    </row>
    <row r="38" spans="1:13">
      <c r="A38" s="46" t="s">
        <v>234</v>
      </c>
      <c r="B38" s="47">
        <v>42513</v>
      </c>
      <c r="C38" s="46" t="s">
        <v>235</v>
      </c>
      <c r="D38" s="46" t="s">
        <v>2</v>
      </c>
      <c r="E38" s="46" t="s">
        <v>12</v>
      </c>
      <c r="F38" s="153">
        <v>428.72</v>
      </c>
      <c r="G38" s="167" t="s">
        <v>840</v>
      </c>
      <c r="H38" s="202"/>
      <c r="I38" s="169"/>
      <c r="J38" s="163"/>
      <c r="K38" s="177"/>
      <c r="L38" s="169"/>
      <c r="M38" s="170"/>
    </row>
    <row r="39" spans="1:13">
      <c r="A39" s="46" t="s">
        <v>223</v>
      </c>
      <c r="B39" s="47">
        <v>42504</v>
      </c>
      <c r="C39" s="46" t="s">
        <v>224</v>
      </c>
      <c r="D39" s="46" t="s">
        <v>2</v>
      </c>
      <c r="E39" s="46" t="s">
        <v>12</v>
      </c>
      <c r="F39" s="153">
        <v>419.52</v>
      </c>
      <c r="G39" s="167"/>
      <c r="H39" s="202"/>
      <c r="I39" s="169"/>
      <c r="J39" s="163"/>
      <c r="K39" s="177"/>
      <c r="L39" s="169"/>
      <c r="M39" s="170"/>
    </row>
    <row r="40" spans="1:13">
      <c r="A40" s="46" t="s">
        <v>223</v>
      </c>
      <c r="B40" s="47">
        <v>42504</v>
      </c>
      <c r="C40" s="46" t="s">
        <v>224</v>
      </c>
      <c r="D40" s="46" t="s">
        <v>2</v>
      </c>
      <c r="E40" s="46" t="s">
        <v>12</v>
      </c>
      <c r="F40" s="153">
        <v>5155.3</v>
      </c>
      <c r="G40" s="167"/>
      <c r="H40" s="202" t="s">
        <v>595</v>
      </c>
      <c r="I40" s="169">
        <v>6147.8600000000006</v>
      </c>
      <c r="J40" s="181">
        <v>62675</v>
      </c>
      <c r="K40" s="177"/>
      <c r="L40" s="169"/>
      <c r="M40" s="179">
        <f>+I40-F40-F39</f>
        <v>573.04000000000042</v>
      </c>
    </row>
    <row r="41" spans="1:13">
      <c r="A41" s="46" t="s">
        <v>189</v>
      </c>
      <c r="B41" s="47">
        <v>42517</v>
      </c>
      <c r="C41" s="46" t="s">
        <v>253</v>
      </c>
      <c r="D41" s="46" t="s">
        <v>2</v>
      </c>
      <c r="E41" s="46" t="s">
        <v>14</v>
      </c>
      <c r="F41" s="153">
        <v>140</v>
      </c>
      <c r="G41" s="167"/>
      <c r="H41" s="202"/>
      <c r="I41" s="169"/>
      <c r="J41" s="163"/>
      <c r="K41" s="177"/>
      <c r="L41" s="169"/>
      <c r="M41" s="170"/>
    </row>
    <row r="42" spans="1:13">
      <c r="A42" s="46" t="s">
        <v>189</v>
      </c>
      <c r="B42" s="47">
        <v>42517</v>
      </c>
      <c r="C42" s="46" t="s">
        <v>253</v>
      </c>
      <c r="D42" s="46" t="s">
        <v>2</v>
      </c>
      <c r="E42" s="46" t="s">
        <v>14</v>
      </c>
      <c r="F42" s="153">
        <v>4687.07</v>
      </c>
      <c r="G42" s="167"/>
      <c r="H42" s="202"/>
      <c r="I42" s="169"/>
      <c r="J42" s="163"/>
      <c r="K42" s="177"/>
      <c r="L42" s="169"/>
      <c r="M42" s="170"/>
    </row>
    <row r="43" spans="1:13">
      <c r="A43" s="46" t="s">
        <v>189</v>
      </c>
      <c r="B43" s="47">
        <v>42517</v>
      </c>
      <c r="C43" s="46" t="s">
        <v>253</v>
      </c>
      <c r="D43" s="46" t="s">
        <v>2</v>
      </c>
      <c r="E43" s="46" t="s">
        <v>14</v>
      </c>
      <c r="F43" s="153">
        <v>14703.86</v>
      </c>
      <c r="G43" s="167"/>
      <c r="H43" s="202" t="s">
        <v>611</v>
      </c>
      <c r="I43" s="169">
        <v>19530.93</v>
      </c>
      <c r="J43" s="178">
        <v>62756</v>
      </c>
      <c r="K43" s="177"/>
      <c r="L43" s="169"/>
      <c r="M43" s="179">
        <f>+I43-F43-F42-F41</f>
        <v>0</v>
      </c>
    </row>
    <row r="44" spans="1:13">
      <c r="A44" s="46" t="s">
        <v>238</v>
      </c>
      <c r="B44" s="47">
        <v>42516</v>
      </c>
      <c r="C44" s="46" t="s">
        <v>239</v>
      </c>
      <c r="D44" s="46" t="s">
        <v>2</v>
      </c>
      <c r="E44" s="46" t="s">
        <v>6</v>
      </c>
      <c r="F44" s="153">
        <v>418</v>
      </c>
      <c r="G44" s="167"/>
      <c r="H44" s="202"/>
      <c r="I44" s="169"/>
      <c r="J44" s="163"/>
      <c r="K44" s="177"/>
      <c r="L44" s="169"/>
      <c r="M44" s="170"/>
    </row>
    <row r="45" spans="1:13">
      <c r="A45" s="163" t="s">
        <v>238</v>
      </c>
      <c r="B45" s="185">
        <v>42516</v>
      </c>
      <c r="C45" s="163" t="s">
        <v>239</v>
      </c>
      <c r="D45" s="163" t="s">
        <v>2</v>
      </c>
      <c r="E45" s="163" t="s">
        <v>6</v>
      </c>
      <c r="F45" s="164">
        <v>10567</v>
      </c>
      <c r="G45" s="167" t="s">
        <v>838</v>
      </c>
      <c r="H45" s="202"/>
      <c r="I45" s="169"/>
      <c r="J45" s="163"/>
      <c r="K45" s="177"/>
      <c r="L45" s="169"/>
      <c r="M45" s="170"/>
    </row>
    <row r="46" spans="1:13">
      <c r="A46" s="163" t="s">
        <v>250</v>
      </c>
      <c r="B46" s="185">
        <v>42521</v>
      </c>
      <c r="C46" s="163" t="s">
        <v>251</v>
      </c>
      <c r="D46" s="163" t="s">
        <v>2</v>
      </c>
      <c r="E46" s="163" t="s">
        <v>3</v>
      </c>
      <c r="F46" s="164">
        <v>583.73</v>
      </c>
      <c r="G46" s="167"/>
      <c r="H46" s="202"/>
      <c r="I46" s="169"/>
      <c r="J46" s="163"/>
      <c r="K46" s="177"/>
      <c r="L46" s="169"/>
      <c r="M46" s="170"/>
    </row>
    <row r="47" spans="1:13">
      <c r="A47" s="163" t="s">
        <v>250</v>
      </c>
      <c r="B47" s="185">
        <v>42521</v>
      </c>
      <c r="C47" s="163" t="s">
        <v>251</v>
      </c>
      <c r="D47" s="163" t="s">
        <v>2</v>
      </c>
      <c r="E47" s="163" t="s">
        <v>3</v>
      </c>
      <c r="F47" s="164">
        <v>9893.57</v>
      </c>
      <c r="G47" s="167" t="s">
        <v>841</v>
      </c>
      <c r="H47" s="202"/>
      <c r="I47" s="169"/>
      <c r="J47" s="163"/>
      <c r="K47" s="177"/>
      <c r="L47" s="169"/>
      <c r="M47" s="170"/>
    </row>
    <row r="48" spans="1:13">
      <c r="A48" s="163" t="s">
        <v>29</v>
      </c>
      <c r="B48" s="185">
        <v>42514</v>
      </c>
      <c r="C48" s="163" t="s">
        <v>237</v>
      </c>
      <c r="D48" s="163" t="s">
        <v>2</v>
      </c>
      <c r="E48" s="163" t="s">
        <v>12</v>
      </c>
      <c r="F48" s="164">
        <v>547.20000000000005</v>
      </c>
      <c r="G48" s="167"/>
      <c r="H48" s="202"/>
      <c r="I48" s="169"/>
      <c r="J48" s="163"/>
      <c r="K48" s="177"/>
      <c r="L48" s="169"/>
      <c r="M48" s="170"/>
    </row>
    <row r="49" spans="1:15">
      <c r="A49" s="163" t="s">
        <v>29</v>
      </c>
      <c r="B49" s="185">
        <v>42514</v>
      </c>
      <c r="C49" s="163" t="s">
        <v>237</v>
      </c>
      <c r="D49" s="163" t="s">
        <v>2</v>
      </c>
      <c r="E49" s="163" t="s">
        <v>12</v>
      </c>
      <c r="F49" s="164">
        <v>12108.87</v>
      </c>
      <c r="G49" s="167"/>
      <c r="H49" s="202" t="s">
        <v>606</v>
      </c>
      <c r="I49" s="169">
        <v>14508.23</v>
      </c>
      <c r="J49" s="178">
        <v>62981</v>
      </c>
      <c r="K49" s="177"/>
      <c r="L49" s="169"/>
      <c r="M49" s="179">
        <f>+I49-F49-F48</f>
        <v>1852.1599999999987</v>
      </c>
    </row>
    <row r="50" spans="1:15">
      <c r="A50" s="163" t="s">
        <v>243</v>
      </c>
      <c r="B50" s="185">
        <v>42516</v>
      </c>
      <c r="C50" s="163" t="s">
        <v>244</v>
      </c>
      <c r="D50" s="163" t="s">
        <v>2</v>
      </c>
      <c r="E50" s="163" t="s">
        <v>12</v>
      </c>
      <c r="F50" s="164">
        <v>528.96</v>
      </c>
      <c r="G50" s="167"/>
      <c r="H50" s="202"/>
      <c r="I50" s="169"/>
      <c r="J50" s="163"/>
      <c r="K50" s="177"/>
      <c r="L50" s="169"/>
      <c r="M50" s="170"/>
    </row>
    <row r="51" spans="1:15">
      <c r="A51" s="161" t="s">
        <v>243</v>
      </c>
      <c r="B51" s="185">
        <v>42516</v>
      </c>
      <c r="C51" s="163" t="s">
        <v>244</v>
      </c>
      <c r="D51" s="163" t="s">
        <v>2</v>
      </c>
      <c r="E51" s="163" t="s">
        <v>12</v>
      </c>
      <c r="F51" s="164">
        <v>11631.45</v>
      </c>
      <c r="G51" s="167"/>
      <c r="H51" s="202" t="s">
        <v>610</v>
      </c>
      <c r="I51" s="169">
        <v>13452.79</v>
      </c>
      <c r="J51" s="178">
        <v>63096</v>
      </c>
      <c r="K51" s="177"/>
      <c r="L51" s="169"/>
      <c r="M51" s="179">
        <f>+I51-F51-F50</f>
        <v>1292.3800000000001</v>
      </c>
    </row>
    <row r="52" spans="1:15">
      <c r="A52" s="161"/>
      <c r="B52" s="185"/>
      <c r="C52" s="163"/>
      <c r="D52" s="163"/>
      <c r="E52" s="163"/>
      <c r="F52" s="164"/>
      <c r="G52" s="167"/>
      <c r="H52" s="202" t="s">
        <v>583</v>
      </c>
      <c r="I52" s="169">
        <v>35338.65</v>
      </c>
      <c r="J52" s="178">
        <v>61484</v>
      </c>
      <c r="K52" s="168" t="s">
        <v>828</v>
      </c>
      <c r="L52" s="169">
        <v>35338.65</v>
      </c>
      <c r="M52" s="179">
        <f>+I52-L52</f>
        <v>0</v>
      </c>
    </row>
    <row r="53" spans="1:15">
      <c r="A53" s="161"/>
      <c r="B53" s="185"/>
      <c r="C53" s="163"/>
      <c r="D53" s="163"/>
      <c r="E53" s="163"/>
      <c r="F53" s="164"/>
      <c r="G53" s="167"/>
      <c r="H53" s="65" t="s">
        <v>593</v>
      </c>
      <c r="I53" s="187">
        <v>9266.18</v>
      </c>
      <c r="J53" s="28">
        <v>62329</v>
      </c>
      <c r="K53" s="27" t="s">
        <v>829</v>
      </c>
      <c r="L53" s="169">
        <v>9266.18</v>
      </c>
      <c r="M53" s="179">
        <f>+I53-L53</f>
        <v>0</v>
      </c>
    </row>
    <row r="54" spans="1:15">
      <c r="A54" s="161"/>
      <c r="B54" s="185"/>
      <c r="C54" s="163"/>
      <c r="D54" s="163"/>
      <c r="E54" s="163"/>
      <c r="F54" s="164"/>
      <c r="G54" s="167"/>
      <c r="H54" s="65" t="s">
        <v>594</v>
      </c>
      <c r="I54" s="187">
        <v>9266.18</v>
      </c>
      <c r="J54" s="28">
        <v>62329</v>
      </c>
      <c r="K54" s="27" t="s">
        <v>830</v>
      </c>
      <c r="L54" s="169">
        <v>9266.18</v>
      </c>
      <c r="M54" s="179">
        <f t="shared" ref="M54:M55" si="0">+I54-L54</f>
        <v>0</v>
      </c>
    </row>
    <row r="55" spans="1:15">
      <c r="A55" s="161"/>
      <c r="B55" s="185"/>
      <c r="C55" s="163"/>
      <c r="D55" s="163"/>
      <c r="E55" s="163"/>
      <c r="F55" s="164"/>
      <c r="G55" s="167"/>
      <c r="H55" s="65" t="s">
        <v>597</v>
      </c>
      <c r="I55" s="187">
        <v>13747.35</v>
      </c>
      <c r="J55" s="28">
        <v>62558</v>
      </c>
      <c r="K55" s="27" t="s">
        <v>831</v>
      </c>
      <c r="L55" s="169">
        <v>13747.35</v>
      </c>
      <c r="M55" s="179">
        <f t="shared" si="0"/>
        <v>0</v>
      </c>
    </row>
    <row r="56" spans="1:15">
      <c r="A56" s="161"/>
      <c r="B56" s="185"/>
      <c r="C56" s="163"/>
      <c r="D56" s="163"/>
      <c r="E56" s="163"/>
      <c r="F56" s="164"/>
      <c r="G56" s="167"/>
      <c r="H56" s="65" t="s">
        <v>607</v>
      </c>
      <c r="I56" s="187">
        <v>14508.23</v>
      </c>
      <c r="J56" s="28">
        <v>62981</v>
      </c>
      <c r="K56" s="27" t="s">
        <v>832</v>
      </c>
      <c r="L56" s="48">
        <v>14508.23</v>
      </c>
      <c r="M56" s="179">
        <f>+I56-L56</f>
        <v>0</v>
      </c>
    </row>
    <row r="57" spans="1:15">
      <c r="A57" s="161"/>
      <c r="B57" s="185"/>
      <c r="C57" s="163"/>
      <c r="D57" s="163"/>
      <c r="E57" s="163"/>
      <c r="F57" s="164"/>
      <c r="G57" s="167"/>
      <c r="H57" s="65" t="s">
        <v>604</v>
      </c>
      <c r="I57" s="187">
        <v>589.87</v>
      </c>
      <c r="J57" s="28">
        <v>62649</v>
      </c>
      <c r="K57" s="27" t="s">
        <v>833</v>
      </c>
      <c r="L57" s="48">
        <v>589.87</v>
      </c>
      <c r="M57" s="179">
        <f>+I57-L57</f>
        <v>0</v>
      </c>
    </row>
    <row r="58" spans="1:15" ht="12" thickBot="1">
      <c r="A58" s="77"/>
      <c r="B58" s="70"/>
      <c r="C58" s="69"/>
      <c r="D58" s="69"/>
      <c r="E58" s="69"/>
      <c r="F58" s="211"/>
      <c r="G58" s="149"/>
      <c r="H58" s="75" t="s">
        <v>601</v>
      </c>
      <c r="I58" s="188">
        <v>1708.69</v>
      </c>
      <c r="J58" s="93">
        <v>62014</v>
      </c>
      <c r="K58" s="74" t="s">
        <v>827</v>
      </c>
      <c r="L58" s="76">
        <v>1708.69</v>
      </c>
      <c r="M58" s="183">
        <f>+I58-L58</f>
        <v>0</v>
      </c>
    </row>
    <row r="59" spans="1:15">
      <c r="A59" s="50"/>
      <c r="B59" s="50"/>
      <c r="C59" s="50"/>
      <c r="D59" s="50"/>
      <c r="E59" s="50"/>
      <c r="F59" s="210"/>
      <c r="G59" s="97" t="s">
        <v>835</v>
      </c>
      <c r="H59" s="201" t="s">
        <v>587</v>
      </c>
      <c r="I59" s="52">
        <v>110129.2</v>
      </c>
      <c r="J59" s="50"/>
      <c r="K59" s="33"/>
      <c r="L59" s="52"/>
      <c r="M59" s="207"/>
      <c r="N59" s="6"/>
      <c r="O59" s="118"/>
    </row>
    <row r="60" spans="1:15">
      <c r="A60" s="163"/>
      <c r="B60" s="163"/>
      <c r="C60" s="163"/>
      <c r="D60" s="163"/>
      <c r="E60" s="163"/>
      <c r="F60" s="164"/>
      <c r="G60" s="167"/>
      <c r="H60" s="202" t="s">
        <v>589</v>
      </c>
      <c r="I60" s="169">
        <v>75.349999999999994</v>
      </c>
      <c r="J60" s="163"/>
      <c r="K60" s="177"/>
      <c r="L60" s="169"/>
      <c r="M60" s="205"/>
      <c r="N60" s="6"/>
      <c r="O60" s="118"/>
    </row>
    <row r="61" spans="1:15">
      <c r="A61" s="206"/>
      <c r="B61" s="198"/>
      <c r="C61" s="198"/>
      <c r="D61" s="198"/>
      <c r="E61" s="198"/>
      <c r="F61" s="199"/>
      <c r="G61" s="200"/>
      <c r="H61" s="202"/>
      <c r="I61" s="169"/>
      <c r="J61" s="50"/>
      <c r="K61" s="33"/>
      <c r="L61" s="52"/>
      <c r="M61" s="207"/>
      <c r="N61" s="6"/>
      <c r="O61" s="118"/>
    </row>
    <row r="62" spans="1:15">
      <c r="A62" s="194"/>
      <c r="B62" s="189"/>
      <c r="C62" s="189"/>
      <c r="D62" s="189"/>
      <c r="E62" s="189"/>
      <c r="F62" s="193"/>
      <c r="G62" s="191"/>
      <c r="H62" s="202"/>
      <c r="I62" s="169"/>
      <c r="J62" s="163"/>
      <c r="K62" s="177"/>
      <c r="L62" s="169"/>
      <c r="M62" s="205"/>
      <c r="N62" s="6"/>
      <c r="O62" s="118"/>
    </row>
    <row r="63" spans="1:15">
      <c r="A63" s="194"/>
      <c r="B63" s="189"/>
      <c r="C63" s="189"/>
      <c r="D63" s="189"/>
      <c r="E63" s="189"/>
      <c r="F63" s="193"/>
      <c r="G63" s="191"/>
      <c r="H63" s="208"/>
      <c r="I63" s="169"/>
      <c r="J63" s="163"/>
      <c r="K63" s="177"/>
      <c r="L63" s="169"/>
      <c r="M63" s="205"/>
      <c r="N63" s="6"/>
      <c r="O63" s="118"/>
    </row>
    <row r="64" spans="1:15">
      <c r="A64" s="194"/>
      <c r="B64" s="189"/>
      <c r="C64" s="189"/>
      <c r="D64" s="189"/>
      <c r="E64" s="189"/>
      <c r="F64" s="190"/>
      <c r="G64" s="191"/>
      <c r="H64" s="208"/>
      <c r="I64" s="169"/>
      <c r="J64" s="163"/>
      <c r="K64" s="177"/>
      <c r="L64" s="169"/>
      <c r="M64" s="205"/>
      <c r="N64" s="6"/>
      <c r="O64" s="118"/>
    </row>
    <row r="65" spans="1:15">
      <c r="A65" s="194"/>
      <c r="B65" s="189"/>
      <c r="C65" s="189"/>
      <c r="D65" s="189"/>
      <c r="E65" s="189"/>
      <c r="F65" s="190"/>
      <c r="G65" s="191"/>
      <c r="H65" s="208"/>
      <c r="I65" s="169"/>
      <c r="J65" s="163"/>
      <c r="K65" s="177"/>
      <c r="L65" s="169"/>
      <c r="M65" s="205"/>
      <c r="N65" s="6"/>
      <c r="O65" s="118"/>
    </row>
    <row r="66" spans="1:15">
      <c r="A66" s="195"/>
      <c r="B66" s="196"/>
      <c r="C66" s="196"/>
      <c r="D66" s="196"/>
      <c r="E66" s="196"/>
      <c r="F66" s="197"/>
      <c r="G66" s="192"/>
      <c r="H66" s="209"/>
      <c r="I66" s="172"/>
      <c r="J66" s="156"/>
      <c r="K66" s="89"/>
      <c r="L66" s="172"/>
      <c r="M66" s="159"/>
    </row>
  </sheetData>
  <sortState ref="N4:R31">
    <sortCondition ref="P4:P31"/>
  </sortState>
  <mergeCells count="2">
    <mergeCell ref="A1:F1"/>
    <mergeCell ref="H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4"/>
  <sheetViews>
    <sheetView topLeftCell="A36" workbookViewId="0">
      <selection activeCell="G53" sqref="G53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7.140625" style="1" bestFit="1" customWidth="1"/>
    <col min="4" max="4" width="21.5703125" style="2" customWidth="1"/>
    <col min="5" max="5" width="31.85546875" style="1" bestFit="1" customWidth="1"/>
    <col min="6" max="6" width="9.85546875" style="2" bestFit="1" customWidth="1"/>
    <col min="7" max="7" width="10" style="95" bestFit="1" customWidth="1"/>
    <col min="8" max="8" width="6.42578125" style="1" bestFit="1" customWidth="1"/>
    <col min="9" max="9" width="9.85546875" style="1" bestFit="1" customWidth="1"/>
    <col min="10" max="10" width="5.28515625" style="1" bestFit="1" customWidth="1"/>
    <col min="11" max="11" width="6" style="7" bestFit="1" customWidth="1"/>
    <col min="12" max="12" width="8.28515625" style="1" bestFit="1" customWidth="1"/>
    <col min="13" max="13" width="10.85546875" style="1" bestFit="1" customWidth="1"/>
    <col min="14" max="14" width="11.42578125" style="1"/>
    <col min="15" max="15" width="6.42578125" style="1" bestFit="1" customWidth="1"/>
    <col min="16" max="16" width="9.85546875" style="2" bestFit="1" customWidth="1"/>
    <col min="17" max="17" width="5.28515625" style="1" bestFit="1" customWidth="1"/>
    <col min="18" max="18" width="6" style="1" bestFit="1" customWidth="1"/>
    <col min="19" max="19" width="4.42578125" style="1" bestFit="1" customWidth="1"/>
    <col min="20" max="16384" width="11.42578125" style="1"/>
  </cols>
  <sheetData>
    <row r="1" spans="1:19" ht="12.75">
      <c r="A1" s="218" t="s">
        <v>341</v>
      </c>
      <c r="B1" s="218"/>
      <c r="C1" s="218"/>
      <c r="D1" s="218"/>
      <c r="E1" s="218"/>
      <c r="F1" s="218"/>
      <c r="G1" s="125"/>
      <c r="H1" s="222" t="s">
        <v>392</v>
      </c>
      <c r="I1" s="223"/>
      <c r="J1" s="223"/>
      <c r="K1" s="223"/>
      <c r="L1" s="223"/>
      <c r="M1" s="223"/>
    </row>
    <row r="2" spans="1:19" ht="13.5" thickBot="1">
      <c r="A2" s="5"/>
      <c r="B2" s="5"/>
      <c r="C2" s="5"/>
      <c r="D2" s="5"/>
      <c r="E2" s="5"/>
      <c r="F2" s="5"/>
      <c r="H2" s="109"/>
      <c r="I2" s="186"/>
      <c r="J2" s="109"/>
      <c r="K2" s="10"/>
      <c r="L2" s="8"/>
      <c r="M2" s="2"/>
    </row>
    <row r="3" spans="1:19" ht="12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126"/>
      <c r="H3" s="19" t="s">
        <v>494</v>
      </c>
      <c r="I3" s="20" t="s">
        <v>659</v>
      </c>
      <c r="J3" s="19" t="s">
        <v>660</v>
      </c>
      <c r="K3" s="19" t="s">
        <v>533</v>
      </c>
      <c r="L3" s="20" t="s">
        <v>659</v>
      </c>
      <c r="M3" s="20" t="s">
        <v>663</v>
      </c>
    </row>
    <row r="4" spans="1:19">
      <c r="A4" s="50" t="s">
        <v>281</v>
      </c>
      <c r="B4" s="51">
        <v>42551</v>
      </c>
      <c r="C4" s="50" t="s">
        <v>282</v>
      </c>
      <c r="D4" s="52" t="s">
        <v>2</v>
      </c>
      <c r="E4" s="50" t="s">
        <v>12</v>
      </c>
      <c r="F4" s="54">
        <v>301</v>
      </c>
      <c r="G4" s="97"/>
      <c r="H4" s="56"/>
      <c r="I4" s="187"/>
      <c r="J4" s="37"/>
      <c r="K4" s="214"/>
      <c r="L4" s="33"/>
      <c r="M4" s="227"/>
      <c r="N4" s="117"/>
      <c r="O4" s="56" t="s">
        <v>624</v>
      </c>
      <c r="P4" s="187">
        <v>270253.31000000006</v>
      </c>
      <c r="Q4" s="37">
        <v>60482</v>
      </c>
      <c r="R4" s="230" t="s">
        <v>642</v>
      </c>
      <c r="S4" s="6"/>
    </row>
    <row r="5" spans="1:19">
      <c r="A5" s="46" t="s">
        <v>281</v>
      </c>
      <c r="B5" s="47">
        <v>42551</v>
      </c>
      <c r="C5" s="46" t="s">
        <v>282</v>
      </c>
      <c r="D5" s="48" t="s">
        <v>2</v>
      </c>
      <c r="E5" s="46" t="s">
        <v>12</v>
      </c>
      <c r="F5" s="55">
        <v>1982.4</v>
      </c>
      <c r="G5" s="98"/>
      <c r="H5" s="57"/>
      <c r="I5" s="187"/>
      <c r="J5" s="28"/>
      <c r="K5" s="27"/>
      <c r="L5" s="24"/>
      <c r="M5" s="153"/>
      <c r="N5" s="117"/>
      <c r="O5" s="57" t="s">
        <v>617</v>
      </c>
      <c r="P5" s="187">
        <v>34277.75</v>
      </c>
      <c r="Q5" s="28">
        <v>62571</v>
      </c>
      <c r="R5" s="27" t="s">
        <v>652</v>
      </c>
      <c r="S5" s="224"/>
    </row>
    <row r="6" spans="1:19">
      <c r="A6" s="46" t="s">
        <v>281</v>
      </c>
      <c r="B6" s="47">
        <v>42551</v>
      </c>
      <c r="C6" s="46" t="s">
        <v>282</v>
      </c>
      <c r="D6" s="48" t="s">
        <v>2</v>
      </c>
      <c r="E6" s="46" t="s">
        <v>12</v>
      </c>
      <c r="F6" s="55">
        <v>10315</v>
      </c>
      <c r="G6" s="98"/>
      <c r="H6" s="57"/>
      <c r="I6" s="187"/>
      <c r="J6" s="28"/>
      <c r="K6" s="27"/>
      <c r="L6" s="24"/>
      <c r="M6" s="153"/>
      <c r="N6" s="117"/>
      <c r="O6" s="57" t="s">
        <v>614</v>
      </c>
      <c r="P6" s="187">
        <v>567.55999999999995</v>
      </c>
      <c r="Q6" s="28">
        <v>62649</v>
      </c>
      <c r="R6" s="229" t="s">
        <v>640</v>
      </c>
      <c r="S6" s="11"/>
    </row>
    <row r="7" spans="1:19">
      <c r="A7" s="46" t="s">
        <v>281</v>
      </c>
      <c r="B7" s="47">
        <v>42551</v>
      </c>
      <c r="C7" s="46" t="s">
        <v>282</v>
      </c>
      <c r="D7" s="48" t="s">
        <v>2</v>
      </c>
      <c r="E7" s="46" t="s">
        <v>12</v>
      </c>
      <c r="F7" s="55">
        <v>170942.51</v>
      </c>
      <c r="G7" s="98" t="s">
        <v>843</v>
      </c>
      <c r="H7" s="57"/>
      <c r="I7" s="187"/>
      <c r="J7" s="28"/>
      <c r="K7" s="27"/>
      <c r="L7" s="24"/>
      <c r="M7" s="153"/>
      <c r="N7" s="231"/>
      <c r="O7" s="57" t="s">
        <v>615</v>
      </c>
      <c r="P7" s="187">
        <v>567.55999999999995</v>
      </c>
      <c r="Q7" s="28">
        <v>62649</v>
      </c>
      <c r="R7" s="27" t="s">
        <v>652</v>
      </c>
      <c r="S7" s="225"/>
    </row>
    <row r="8" spans="1:19">
      <c r="A8" s="46" t="s">
        <v>140</v>
      </c>
      <c r="B8" s="47">
        <v>42538</v>
      </c>
      <c r="C8" s="46" t="s">
        <v>264</v>
      </c>
      <c r="D8" s="48" t="s">
        <v>2</v>
      </c>
      <c r="E8" s="46" t="s">
        <v>14</v>
      </c>
      <c r="F8" s="55">
        <v>1724.15</v>
      </c>
      <c r="G8" s="98"/>
      <c r="H8" s="57"/>
      <c r="I8" s="187"/>
      <c r="J8" s="28"/>
      <c r="K8" s="27"/>
      <c r="L8" s="24"/>
      <c r="M8" s="153"/>
      <c r="N8" s="231"/>
      <c r="O8" s="57" t="s">
        <v>619</v>
      </c>
      <c r="P8" s="187">
        <v>80964.639999999999</v>
      </c>
      <c r="Q8" s="28">
        <v>62714</v>
      </c>
      <c r="R8" s="63" t="s">
        <v>641</v>
      </c>
      <c r="S8" s="11"/>
    </row>
    <row r="9" spans="1:19">
      <c r="A9" s="46" t="s">
        <v>140</v>
      </c>
      <c r="B9" s="47">
        <v>42538</v>
      </c>
      <c r="C9" s="46" t="s">
        <v>264</v>
      </c>
      <c r="D9" s="48" t="s">
        <v>2</v>
      </c>
      <c r="E9" s="46" t="s">
        <v>14</v>
      </c>
      <c r="F9" s="55">
        <v>3231.9</v>
      </c>
      <c r="G9" s="98"/>
      <c r="H9" s="57"/>
      <c r="I9" s="187"/>
      <c r="J9" s="28"/>
      <c r="K9" s="63"/>
      <c r="L9" s="24"/>
      <c r="M9" s="153"/>
      <c r="N9" s="231"/>
      <c r="O9" s="57" t="s">
        <v>616</v>
      </c>
      <c r="P9" s="187">
        <v>10985</v>
      </c>
      <c r="Q9" s="28">
        <v>62837</v>
      </c>
      <c r="R9" s="27" t="s">
        <v>652</v>
      </c>
      <c r="S9" s="226"/>
    </row>
    <row r="10" spans="1:19">
      <c r="A10" s="46" t="s">
        <v>140</v>
      </c>
      <c r="B10" s="47">
        <v>42538</v>
      </c>
      <c r="C10" s="46" t="s">
        <v>264</v>
      </c>
      <c r="D10" s="48" t="s">
        <v>2</v>
      </c>
      <c r="E10" s="46" t="s">
        <v>14</v>
      </c>
      <c r="F10" s="55">
        <v>57384.39</v>
      </c>
      <c r="G10" s="98"/>
      <c r="H10" s="57" t="s">
        <v>627</v>
      </c>
      <c r="I10" s="187">
        <v>62340.44</v>
      </c>
      <c r="J10" s="28">
        <v>61627</v>
      </c>
      <c r="K10" s="27"/>
      <c r="L10" s="24"/>
      <c r="M10" s="153">
        <f>+I10-F10-F9-F8</f>
        <v>2.7284841053187847E-12</v>
      </c>
      <c r="N10" s="231"/>
      <c r="O10" s="57" t="s">
        <v>618</v>
      </c>
      <c r="P10" s="187">
        <v>10477.299999999999</v>
      </c>
      <c r="Q10" s="28">
        <v>62877</v>
      </c>
      <c r="R10" s="27" t="s">
        <v>652</v>
      </c>
      <c r="S10" s="11"/>
    </row>
    <row r="11" spans="1:19">
      <c r="A11" s="46" t="s">
        <v>194</v>
      </c>
      <c r="B11" s="47">
        <v>42546</v>
      </c>
      <c r="C11" s="46" t="s">
        <v>276</v>
      </c>
      <c r="D11" s="48" t="s">
        <v>2</v>
      </c>
      <c r="E11" s="46" t="s">
        <v>12</v>
      </c>
      <c r="F11" s="55">
        <v>560</v>
      </c>
      <c r="G11" s="98"/>
      <c r="H11" s="57"/>
      <c r="I11" s="187"/>
      <c r="J11" s="28"/>
      <c r="K11" s="27"/>
      <c r="L11" s="24"/>
      <c r="M11" s="153"/>
      <c r="N11" s="231"/>
      <c r="O11" s="57" t="s">
        <v>626</v>
      </c>
      <c r="P11" s="187">
        <v>18721.600000000002</v>
      </c>
      <c r="Q11" s="28">
        <v>62953</v>
      </c>
      <c r="R11" s="63" t="s">
        <v>643</v>
      </c>
      <c r="S11" s="11"/>
    </row>
    <row r="12" spans="1:19">
      <c r="A12" s="46" t="s">
        <v>194</v>
      </c>
      <c r="B12" s="47">
        <v>42546</v>
      </c>
      <c r="C12" s="46" t="s">
        <v>276</v>
      </c>
      <c r="D12" s="48" t="s">
        <v>2</v>
      </c>
      <c r="E12" s="46" t="s">
        <v>12</v>
      </c>
      <c r="F12" s="55">
        <v>15391</v>
      </c>
      <c r="G12" s="98"/>
      <c r="H12" s="57"/>
      <c r="I12" s="187"/>
      <c r="J12" s="28"/>
      <c r="K12" s="27"/>
      <c r="L12" s="24"/>
      <c r="M12" s="153"/>
      <c r="N12" s="231"/>
      <c r="O12" s="57" t="s">
        <v>632</v>
      </c>
      <c r="P12" s="187">
        <v>6241.53</v>
      </c>
      <c r="Q12" s="28">
        <v>63349</v>
      </c>
      <c r="R12" s="27" t="s">
        <v>644</v>
      </c>
      <c r="S12" s="226"/>
    </row>
    <row r="13" spans="1:19">
      <c r="A13" s="46" t="s">
        <v>194</v>
      </c>
      <c r="B13" s="47">
        <v>42546</v>
      </c>
      <c r="C13" s="46" t="s">
        <v>276</v>
      </c>
      <c r="D13" s="48" t="s">
        <v>2</v>
      </c>
      <c r="E13" s="46" t="s">
        <v>12</v>
      </c>
      <c r="F13" s="55">
        <v>80264.28</v>
      </c>
      <c r="G13" s="98"/>
      <c r="H13" s="57" t="s">
        <v>636</v>
      </c>
      <c r="I13" s="187">
        <v>105482.04999999999</v>
      </c>
      <c r="J13" s="28">
        <v>61834</v>
      </c>
      <c r="K13" s="27"/>
      <c r="L13" s="24"/>
      <c r="M13" s="153">
        <f>+I13-F13-F12-F11</f>
        <v>9266.7699999999895</v>
      </c>
      <c r="N13" s="231"/>
      <c r="S13" s="226"/>
    </row>
    <row r="14" spans="1:19">
      <c r="A14" s="46" t="s">
        <v>254</v>
      </c>
      <c r="B14" s="47">
        <v>42527</v>
      </c>
      <c r="C14" s="46" t="s">
        <v>255</v>
      </c>
      <c r="D14" s="48" t="s">
        <v>2</v>
      </c>
      <c r="E14" s="46" t="s">
        <v>12</v>
      </c>
      <c r="F14" s="55">
        <v>344.83</v>
      </c>
      <c r="G14" s="98"/>
      <c r="H14" s="57"/>
      <c r="I14" s="187"/>
      <c r="J14" s="28"/>
      <c r="K14" s="30"/>
      <c r="L14" s="24"/>
      <c r="M14" s="153"/>
      <c r="N14" s="231"/>
    </row>
    <row r="15" spans="1:19">
      <c r="A15" s="46" t="s">
        <v>254</v>
      </c>
      <c r="B15" s="47">
        <v>42527</v>
      </c>
      <c r="C15" s="46" t="s">
        <v>255</v>
      </c>
      <c r="D15" s="48" t="s">
        <v>2</v>
      </c>
      <c r="E15" s="46" t="s">
        <v>12</v>
      </c>
      <c r="F15" s="55">
        <v>517.24</v>
      </c>
      <c r="G15" s="98"/>
      <c r="H15" s="57"/>
      <c r="I15" s="187"/>
      <c r="J15" s="28"/>
      <c r="K15" s="27"/>
      <c r="L15" s="24"/>
      <c r="M15" s="153"/>
      <c r="N15" s="231"/>
    </row>
    <row r="16" spans="1:19">
      <c r="A16" s="46" t="s">
        <v>254</v>
      </c>
      <c r="B16" s="47">
        <v>42527</v>
      </c>
      <c r="C16" s="46" t="s">
        <v>255</v>
      </c>
      <c r="D16" s="48" t="s">
        <v>2</v>
      </c>
      <c r="E16" s="46" t="s">
        <v>12</v>
      </c>
      <c r="F16" s="55">
        <v>5594.82</v>
      </c>
      <c r="G16" s="98"/>
      <c r="H16" s="57"/>
      <c r="I16" s="187"/>
      <c r="J16" s="28"/>
      <c r="K16" s="63"/>
      <c r="L16" s="24"/>
      <c r="M16" s="153"/>
      <c r="N16" s="231"/>
    </row>
    <row r="17" spans="1:18">
      <c r="A17" s="46" t="s">
        <v>254</v>
      </c>
      <c r="B17" s="47">
        <v>42527</v>
      </c>
      <c r="C17" s="46" t="s">
        <v>255</v>
      </c>
      <c r="D17" s="48" t="s">
        <v>2</v>
      </c>
      <c r="E17" s="46" t="s">
        <v>12</v>
      </c>
      <c r="F17" s="55">
        <v>63359.72</v>
      </c>
      <c r="G17" s="98"/>
      <c r="H17" s="57" t="s">
        <v>620</v>
      </c>
      <c r="I17" s="187">
        <v>78700.28</v>
      </c>
      <c r="J17" s="28">
        <v>62714</v>
      </c>
      <c r="K17" s="27" t="s">
        <v>837</v>
      </c>
      <c r="L17" s="24"/>
      <c r="M17" s="153">
        <f>+I17-F17-F16-F15-F14</f>
        <v>8883.6699999999983</v>
      </c>
      <c r="N17" s="231"/>
    </row>
    <row r="18" spans="1:18">
      <c r="A18" s="46" t="s">
        <v>266</v>
      </c>
      <c r="B18" s="47">
        <v>42542</v>
      </c>
      <c r="C18" s="46" t="s">
        <v>267</v>
      </c>
      <c r="D18" s="48" t="s">
        <v>2</v>
      </c>
      <c r="E18" s="46" t="s">
        <v>14</v>
      </c>
      <c r="F18" s="55">
        <v>3040.01</v>
      </c>
      <c r="G18" s="98"/>
      <c r="H18" s="57"/>
      <c r="I18" s="187"/>
      <c r="J18" s="28"/>
      <c r="K18" s="27"/>
      <c r="L18" s="24"/>
      <c r="M18" s="153"/>
      <c r="N18" s="231"/>
    </row>
    <row r="19" spans="1:18">
      <c r="A19" s="46" t="s">
        <v>266</v>
      </c>
      <c r="B19" s="47">
        <v>42542</v>
      </c>
      <c r="C19" s="46" t="s">
        <v>267</v>
      </c>
      <c r="D19" s="48" t="s">
        <v>2</v>
      </c>
      <c r="E19" s="46" t="s">
        <v>14</v>
      </c>
      <c r="F19" s="55">
        <v>11259.79</v>
      </c>
      <c r="G19" s="98"/>
      <c r="H19" s="57" t="s">
        <v>630</v>
      </c>
      <c r="I19" s="187">
        <v>14299.800000000001</v>
      </c>
      <c r="J19" s="28">
        <v>62878</v>
      </c>
      <c r="K19" s="27"/>
      <c r="L19" s="24"/>
      <c r="M19" s="153">
        <f>+I19-F19-F18</f>
        <v>0</v>
      </c>
      <c r="N19" s="231"/>
    </row>
    <row r="20" spans="1:18">
      <c r="A20" s="46" t="s">
        <v>257</v>
      </c>
      <c r="B20" s="47">
        <v>42529</v>
      </c>
      <c r="C20" s="46" t="s">
        <v>258</v>
      </c>
      <c r="D20" s="48" t="s">
        <v>2</v>
      </c>
      <c r="E20" s="46" t="s">
        <v>3</v>
      </c>
      <c r="F20" s="55">
        <v>840</v>
      </c>
      <c r="G20" s="98"/>
      <c r="H20" s="57"/>
      <c r="I20" s="187"/>
      <c r="J20" s="28"/>
      <c r="K20" s="27"/>
      <c r="L20" s="24"/>
      <c r="M20" s="153"/>
      <c r="N20" s="231"/>
    </row>
    <row r="21" spans="1:18">
      <c r="A21" s="46" t="s">
        <v>257</v>
      </c>
      <c r="B21" s="47">
        <v>42529</v>
      </c>
      <c r="C21" s="46" t="s">
        <v>258</v>
      </c>
      <c r="D21" s="48" t="s">
        <v>2</v>
      </c>
      <c r="E21" s="46" t="s">
        <v>3</v>
      </c>
      <c r="F21" s="55">
        <v>2690.78</v>
      </c>
      <c r="G21" s="98"/>
      <c r="H21" s="57"/>
      <c r="I21" s="187"/>
      <c r="J21" s="28"/>
      <c r="K21" s="27"/>
      <c r="L21" s="24"/>
      <c r="M21" s="153"/>
      <c r="N21" s="231"/>
    </row>
    <row r="22" spans="1:18">
      <c r="A22" s="46" t="s">
        <v>257</v>
      </c>
      <c r="B22" s="47">
        <v>42529</v>
      </c>
      <c r="C22" s="46" t="s">
        <v>258</v>
      </c>
      <c r="D22" s="48" t="s">
        <v>2</v>
      </c>
      <c r="E22" s="46" t="s">
        <v>3</v>
      </c>
      <c r="F22" s="55">
        <v>5273.3</v>
      </c>
      <c r="G22" s="98"/>
      <c r="H22" s="57" t="s">
        <v>621</v>
      </c>
      <c r="I22" s="187">
        <v>8804.08</v>
      </c>
      <c r="J22" s="28">
        <v>62908</v>
      </c>
      <c r="K22" s="27"/>
      <c r="L22" s="24"/>
      <c r="M22" s="153">
        <f>+I22-F22-F21-F20</f>
        <v>0</v>
      </c>
      <c r="N22" s="231"/>
    </row>
    <row r="23" spans="1:18">
      <c r="A23" s="46" t="s">
        <v>141</v>
      </c>
      <c r="B23" s="47">
        <v>42538</v>
      </c>
      <c r="C23" s="46" t="s">
        <v>265</v>
      </c>
      <c r="D23" s="48" t="s">
        <v>2</v>
      </c>
      <c r="E23" s="46" t="s">
        <v>12</v>
      </c>
      <c r="F23" s="55">
        <v>1724.15</v>
      </c>
      <c r="G23" s="98"/>
      <c r="H23" s="57"/>
      <c r="I23" s="187"/>
      <c r="J23" s="28"/>
      <c r="K23" s="27"/>
      <c r="L23" s="24"/>
      <c r="M23" s="153"/>
      <c r="N23" s="231"/>
    </row>
    <row r="24" spans="1:18">
      <c r="A24" s="46" t="s">
        <v>141</v>
      </c>
      <c r="B24" s="47">
        <v>42538</v>
      </c>
      <c r="C24" s="46" t="s">
        <v>265</v>
      </c>
      <c r="D24" s="48" t="s">
        <v>2</v>
      </c>
      <c r="E24" s="46" t="s">
        <v>12</v>
      </c>
      <c r="F24" s="55">
        <v>3980.28</v>
      </c>
      <c r="G24" s="98"/>
      <c r="H24" s="57"/>
      <c r="I24" s="187"/>
      <c r="J24" s="28"/>
      <c r="K24" s="27"/>
      <c r="L24" s="24"/>
      <c r="M24" s="153"/>
      <c r="N24" s="231"/>
    </row>
    <row r="25" spans="1:18">
      <c r="A25" s="46" t="s">
        <v>141</v>
      </c>
      <c r="B25" s="47">
        <v>42538</v>
      </c>
      <c r="C25" s="46" t="s">
        <v>265</v>
      </c>
      <c r="D25" s="48" t="s">
        <v>2</v>
      </c>
      <c r="E25" s="46" t="s">
        <v>12</v>
      </c>
      <c r="F25" s="55">
        <v>11620.43</v>
      </c>
      <c r="G25" s="98"/>
      <c r="H25" s="57" t="s">
        <v>628</v>
      </c>
      <c r="I25" s="187">
        <v>18721.600000000002</v>
      </c>
      <c r="J25" s="28">
        <v>62953</v>
      </c>
      <c r="K25" s="27"/>
      <c r="L25" s="24"/>
      <c r="M25" s="153">
        <f>+I25-F25-F24-F23</f>
        <v>1396.7400000000016</v>
      </c>
      <c r="N25" s="231"/>
    </row>
    <row r="26" spans="1:18">
      <c r="A26" s="46" t="s">
        <v>261</v>
      </c>
      <c r="B26" s="47">
        <v>42535</v>
      </c>
      <c r="C26" s="46" t="s">
        <v>262</v>
      </c>
      <c r="D26" s="48" t="s">
        <v>2</v>
      </c>
      <c r="E26" s="46" t="s">
        <v>12</v>
      </c>
      <c r="F26" s="55">
        <v>6304.46</v>
      </c>
      <c r="G26" s="98"/>
      <c r="H26" s="57"/>
      <c r="I26" s="187"/>
      <c r="J26" s="28"/>
      <c r="K26" s="27"/>
      <c r="L26" s="24"/>
      <c r="M26" s="153"/>
      <c r="N26" s="231"/>
    </row>
    <row r="27" spans="1:18">
      <c r="A27" s="46" t="s">
        <v>261</v>
      </c>
      <c r="B27" s="47">
        <v>42535</v>
      </c>
      <c r="C27" s="46" t="s">
        <v>262</v>
      </c>
      <c r="D27" s="48" t="s">
        <v>2</v>
      </c>
      <c r="E27" s="46" t="s">
        <v>12</v>
      </c>
      <c r="F27" s="55">
        <v>13442.17</v>
      </c>
      <c r="G27" s="98"/>
      <c r="H27" s="57" t="s">
        <v>625</v>
      </c>
      <c r="I27" s="187">
        <v>21418.390000000003</v>
      </c>
      <c r="J27" s="28">
        <v>62975</v>
      </c>
      <c r="K27" s="27"/>
      <c r="L27" s="24"/>
      <c r="M27" s="153">
        <f>+I27-F27-F26</f>
        <v>1671.7600000000029</v>
      </c>
      <c r="N27" s="231"/>
    </row>
    <row r="28" spans="1:18">
      <c r="A28" s="46" t="s">
        <v>247</v>
      </c>
      <c r="B28" s="47">
        <v>42546</v>
      </c>
      <c r="C28" s="46" t="s">
        <v>277</v>
      </c>
      <c r="D28" s="48" t="s">
        <v>2</v>
      </c>
      <c r="E28" s="46" t="s">
        <v>12</v>
      </c>
      <c r="F28" s="55">
        <v>689.66</v>
      </c>
      <c r="G28" s="98"/>
      <c r="H28" s="57"/>
      <c r="I28" s="187"/>
      <c r="J28" s="28"/>
      <c r="K28" s="27"/>
      <c r="L28" s="24"/>
      <c r="M28" s="153"/>
      <c r="N28" s="231"/>
    </row>
    <row r="29" spans="1:18">
      <c r="A29" s="46" t="s">
        <v>247</v>
      </c>
      <c r="B29" s="47">
        <v>42546</v>
      </c>
      <c r="C29" s="46" t="s">
        <v>277</v>
      </c>
      <c r="D29" s="48" t="s">
        <v>2</v>
      </c>
      <c r="E29" s="46" t="s">
        <v>12</v>
      </c>
      <c r="F29" s="55">
        <v>5506</v>
      </c>
      <c r="G29" s="98"/>
      <c r="H29" s="57"/>
      <c r="I29" s="187"/>
      <c r="J29" s="28"/>
      <c r="K29" s="27"/>
      <c r="L29" s="24"/>
      <c r="M29" s="153"/>
      <c r="N29" s="231"/>
    </row>
    <row r="30" spans="1:18">
      <c r="A30" s="46" t="s">
        <v>247</v>
      </c>
      <c r="B30" s="47">
        <v>42546</v>
      </c>
      <c r="C30" s="46" t="s">
        <v>277</v>
      </c>
      <c r="D30" s="48" t="s">
        <v>2</v>
      </c>
      <c r="E30" s="46" t="s">
        <v>12</v>
      </c>
      <c r="F30" s="55">
        <v>28049.66</v>
      </c>
      <c r="G30" s="98"/>
      <c r="H30" s="57" t="s">
        <v>635</v>
      </c>
      <c r="I30" s="187">
        <v>37726.619999999995</v>
      </c>
      <c r="J30" s="28">
        <v>62992</v>
      </c>
      <c r="K30" s="27"/>
      <c r="L30" s="24"/>
      <c r="M30" s="153">
        <f>+I30-F30-F29-F28</f>
        <v>3481.2999999999956</v>
      </c>
      <c r="N30" s="2"/>
      <c r="O30" s="6"/>
      <c r="P30" s="118"/>
      <c r="Q30" s="6"/>
      <c r="R30" s="6"/>
    </row>
    <row r="31" spans="1:18">
      <c r="A31" s="46" t="s">
        <v>70</v>
      </c>
      <c r="B31" s="47">
        <v>42528</v>
      </c>
      <c r="C31" s="46" t="s">
        <v>256</v>
      </c>
      <c r="D31" s="48" t="s">
        <v>2</v>
      </c>
      <c r="E31" s="46" t="s">
        <v>3</v>
      </c>
      <c r="F31" s="55">
        <v>564.20000000000005</v>
      </c>
      <c r="G31" s="98"/>
      <c r="H31" s="58"/>
      <c r="I31" s="24"/>
      <c r="J31" s="24"/>
      <c r="K31" s="27"/>
      <c r="L31" s="24"/>
      <c r="M31" s="153"/>
      <c r="N31" s="2"/>
      <c r="O31" s="6"/>
      <c r="P31" s="118"/>
      <c r="Q31" s="6"/>
      <c r="R31" s="6"/>
    </row>
    <row r="32" spans="1:18">
      <c r="A32" s="46" t="s">
        <v>70</v>
      </c>
      <c r="B32" s="47">
        <v>42528</v>
      </c>
      <c r="C32" s="46" t="s">
        <v>256</v>
      </c>
      <c r="D32" s="48" t="s">
        <v>2</v>
      </c>
      <c r="E32" s="46" t="s">
        <v>3</v>
      </c>
      <c r="F32" s="55">
        <v>14245.61</v>
      </c>
      <c r="G32" s="98"/>
      <c r="H32" s="57" t="s">
        <v>622</v>
      </c>
      <c r="I32" s="187">
        <v>14809.810000000001</v>
      </c>
      <c r="J32" s="28">
        <v>63185</v>
      </c>
      <c r="K32" s="27"/>
      <c r="L32" s="24"/>
      <c r="M32" s="153">
        <f>+I32-F32-F31</f>
        <v>0</v>
      </c>
      <c r="N32" s="2"/>
    </row>
    <row r="33" spans="1:13">
      <c r="A33" s="46" t="s">
        <v>259</v>
      </c>
      <c r="B33" s="47">
        <v>42530</v>
      </c>
      <c r="C33" s="46" t="s">
        <v>260</v>
      </c>
      <c r="D33" s="48" t="s">
        <v>2</v>
      </c>
      <c r="E33" s="46" t="s">
        <v>3</v>
      </c>
      <c r="F33" s="55">
        <v>252</v>
      </c>
      <c r="G33" s="98"/>
      <c r="H33" s="60"/>
      <c r="I33" s="46"/>
      <c r="J33" s="46"/>
      <c r="K33" s="215"/>
      <c r="L33" s="46"/>
      <c r="M33" s="153"/>
    </row>
    <row r="34" spans="1:13">
      <c r="A34" s="46" t="s">
        <v>259</v>
      </c>
      <c r="B34" s="47">
        <v>42530</v>
      </c>
      <c r="C34" s="46" t="s">
        <v>260</v>
      </c>
      <c r="D34" s="48" t="s">
        <v>2</v>
      </c>
      <c r="E34" s="46" t="s">
        <v>3</v>
      </c>
      <c r="F34" s="55">
        <v>1658.35</v>
      </c>
      <c r="G34" s="98"/>
      <c r="H34" s="60"/>
      <c r="I34" s="46"/>
      <c r="J34" s="46"/>
      <c r="K34" s="215"/>
      <c r="L34" s="46"/>
      <c r="M34" s="153"/>
    </row>
    <row r="35" spans="1:13">
      <c r="A35" s="46" t="s">
        <v>259</v>
      </c>
      <c r="B35" s="47">
        <v>42530</v>
      </c>
      <c r="C35" s="46" t="s">
        <v>260</v>
      </c>
      <c r="D35" s="48" t="s">
        <v>2</v>
      </c>
      <c r="E35" s="46" t="s">
        <v>3</v>
      </c>
      <c r="F35" s="55">
        <v>9013.9699999999993</v>
      </c>
      <c r="G35" s="98"/>
      <c r="H35" s="57" t="s">
        <v>623</v>
      </c>
      <c r="I35" s="187">
        <v>10924.32</v>
      </c>
      <c r="J35" s="28">
        <v>63345</v>
      </c>
      <c r="K35" s="27"/>
      <c r="L35" s="46"/>
      <c r="M35" s="153">
        <f>+I35-F35-F34-F33</f>
        <v>4.5474735088646412E-13</v>
      </c>
    </row>
    <row r="36" spans="1:13">
      <c r="A36" s="46" t="s">
        <v>156</v>
      </c>
      <c r="B36" s="47">
        <v>42548</v>
      </c>
      <c r="C36" s="46" t="s">
        <v>278</v>
      </c>
      <c r="D36" s="48" t="s">
        <v>2</v>
      </c>
      <c r="E36" s="46" t="s">
        <v>3</v>
      </c>
      <c r="F36" s="55">
        <v>3451.81</v>
      </c>
      <c r="G36" s="98"/>
      <c r="H36" s="60"/>
      <c r="I36" s="46"/>
      <c r="J36" s="46"/>
      <c r="K36" s="215"/>
      <c r="L36" s="46"/>
      <c r="M36" s="153"/>
    </row>
    <row r="37" spans="1:13">
      <c r="A37" s="46" t="s">
        <v>156</v>
      </c>
      <c r="B37" s="47">
        <v>42548</v>
      </c>
      <c r="C37" s="46" t="s">
        <v>278</v>
      </c>
      <c r="D37" s="48" t="s">
        <v>2</v>
      </c>
      <c r="E37" s="46" t="s">
        <v>3</v>
      </c>
      <c r="F37" s="55">
        <v>11735.43</v>
      </c>
      <c r="G37" s="98"/>
      <c r="H37" s="57" t="s">
        <v>638</v>
      </c>
      <c r="I37" s="187">
        <v>15187.240000000002</v>
      </c>
      <c r="J37" s="28">
        <v>63348</v>
      </c>
      <c r="K37" s="27"/>
      <c r="L37" s="46"/>
      <c r="M37" s="153">
        <f>+I37-F37-F36</f>
        <v>0</v>
      </c>
    </row>
    <row r="38" spans="1:13">
      <c r="A38" s="46" t="s">
        <v>272</v>
      </c>
      <c r="B38" s="47">
        <v>42545</v>
      </c>
      <c r="C38" s="46" t="s">
        <v>273</v>
      </c>
      <c r="D38" s="48" t="s">
        <v>2</v>
      </c>
      <c r="E38" s="46" t="s">
        <v>12</v>
      </c>
      <c r="F38" s="55">
        <v>2023.3</v>
      </c>
      <c r="G38" s="98"/>
      <c r="H38" s="60"/>
      <c r="I38" s="46"/>
      <c r="J38" s="46"/>
      <c r="K38" s="215"/>
      <c r="L38" s="46"/>
      <c r="M38" s="153"/>
    </row>
    <row r="39" spans="1:13">
      <c r="A39" s="46" t="s">
        <v>272</v>
      </c>
      <c r="B39" s="47">
        <v>42545</v>
      </c>
      <c r="C39" s="46" t="s">
        <v>273</v>
      </c>
      <c r="D39" s="48" t="s">
        <v>2</v>
      </c>
      <c r="E39" s="46" t="s">
        <v>12</v>
      </c>
      <c r="F39" s="55">
        <v>3728.4</v>
      </c>
      <c r="G39" s="98"/>
      <c r="H39" s="57" t="s">
        <v>634</v>
      </c>
      <c r="I39" s="187">
        <v>6241.53</v>
      </c>
      <c r="J39" s="28">
        <v>63349</v>
      </c>
      <c r="K39" s="27"/>
      <c r="L39" s="46"/>
      <c r="M39" s="153">
        <f>+I39-F39-F38</f>
        <v>489.8299999999997</v>
      </c>
    </row>
    <row r="40" spans="1:13">
      <c r="A40" s="46" t="s">
        <v>283</v>
      </c>
      <c r="B40" s="47">
        <v>42551</v>
      </c>
      <c r="C40" s="46" t="s">
        <v>284</v>
      </c>
      <c r="D40" s="48" t="s">
        <v>2</v>
      </c>
      <c r="E40" s="46" t="s">
        <v>12</v>
      </c>
      <c r="F40" s="55">
        <v>4086.19</v>
      </c>
      <c r="G40" s="98"/>
      <c r="H40" s="60"/>
      <c r="I40" s="46"/>
      <c r="J40" s="46"/>
      <c r="K40" s="215"/>
      <c r="L40" s="46"/>
      <c r="M40" s="153"/>
    </row>
    <row r="41" spans="1:13">
      <c r="A41" s="46" t="s">
        <v>283</v>
      </c>
      <c r="B41" s="47">
        <v>42551</v>
      </c>
      <c r="C41" s="46" t="s">
        <v>284</v>
      </c>
      <c r="D41" s="48" t="s">
        <v>2</v>
      </c>
      <c r="E41" s="46" t="s">
        <v>12</v>
      </c>
      <c r="F41" s="55">
        <v>8989.7800000000007</v>
      </c>
      <c r="G41" s="98"/>
      <c r="H41" s="57" t="s">
        <v>639</v>
      </c>
      <c r="I41" s="187">
        <v>14104.83</v>
      </c>
      <c r="J41" s="28">
        <v>63405</v>
      </c>
      <c r="K41" s="27"/>
      <c r="L41" s="46"/>
      <c r="M41" s="153">
        <f>+I41-F41-F40</f>
        <v>1028.8599999999992</v>
      </c>
    </row>
    <row r="42" spans="1:13">
      <c r="A42" s="46" t="s">
        <v>285</v>
      </c>
      <c r="B42" s="47">
        <v>42551</v>
      </c>
      <c r="C42" s="46" t="s">
        <v>286</v>
      </c>
      <c r="D42" s="48" t="s">
        <v>2</v>
      </c>
      <c r="E42" s="46" t="s">
        <v>14</v>
      </c>
      <c r="F42" s="55">
        <v>560</v>
      </c>
      <c r="G42" s="98"/>
      <c r="H42" s="60"/>
      <c r="I42" s="46"/>
      <c r="J42" s="46"/>
      <c r="K42" s="215"/>
      <c r="L42" s="46"/>
      <c r="M42" s="153"/>
    </row>
    <row r="43" spans="1:13">
      <c r="A43" s="46" t="s">
        <v>285</v>
      </c>
      <c r="B43" s="47">
        <v>42551</v>
      </c>
      <c r="C43" s="46" t="s">
        <v>286</v>
      </c>
      <c r="D43" s="48" t="s">
        <v>2</v>
      </c>
      <c r="E43" s="46" t="s">
        <v>14</v>
      </c>
      <c r="F43" s="55">
        <v>11593.27</v>
      </c>
      <c r="G43" s="98"/>
      <c r="H43" s="60"/>
      <c r="I43" s="46"/>
      <c r="J43" s="46"/>
      <c r="K43" s="215"/>
      <c r="L43" s="46"/>
      <c r="M43" s="153"/>
    </row>
    <row r="44" spans="1:13">
      <c r="A44" s="46" t="s">
        <v>285</v>
      </c>
      <c r="B44" s="47">
        <v>42551</v>
      </c>
      <c r="C44" s="46" t="s">
        <v>286</v>
      </c>
      <c r="D44" s="48" t="s">
        <v>2</v>
      </c>
      <c r="E44" s="46" t="s">
        <v>14</v>
      </c>
      <c r="F44" s="55">
        <v>37820.58</v>
      </c>
      <c r="G44" s="98" t="s">
        <v>844</v>
      </c>
      <c r="H44" s="60"/>
      <c r="I44" s="46"/>
      <c r="J44" s="46"/>
      <c r="K44" s="215"/>
      <c r="L44" s="46"/>
      <c r="M44" s="153"/>
    </row>
    <row r="45" spans="1:13">
      <c r="A45" s="46" t="s">
        <v>268</v>
      </c>
      <c r="B45" s="47">
        <v>42542</v>
      </c>
      <c r="C45" s="46" t="s">
        <v>269</v>
      </c>
      <c r="D45" s="48" t="s">
        <v>2</v>
      </c>
      <c r="E45" s="46" t="s">
        <v>14</v>
      </c>
      <c r="F45" s="55">
        <v>280</v>
      </c>
      <c r="G45" s="98"/>
      <c r="H45" s="60"/>
      <c r="I45" s="46"/>
      <c r="J45" s="46"/>
      <c r="K45" s="215"/>
      <c r="L45" s="46"/>
      <c r="M45" s="153"/>
    </row>
    <row r="46" spans="1:13">
      <c r="A46" s="46" t="s">
        <v>268</v>
      </c>
      <c r="B46" s="47">
        <v>42542</v>
      </c>
      <c r="C46" s="46" t="s">
        <v>269</v>
      </c>
      <c r="D46" s="48" t="s">
        <v>2</v>
      </c>
      <c r="E46" s="46" t="s">
        <v>14</v>
      </c>
      <c r="F46" s="55">
        <v>452.6</v>
      </c>
      <c r="G46" s="98"/>
      <c r="H46" s="60"/>
      <c r="I46" s="46"/>
      <c r="J46" s="46"/>
      <c r="K46" s="215"/>
      <c r="L46" s="46"/>
      <c r="M46" s="153"/>
    </row>
    <row r="47" spans="1:13">
      <c r="A47" s="46" t="s">
        <v>268</v>
      </c>
      <c r="B47" s="47">
        <v>42542</v>
      </c>
      <c r="C47" s="46" t="s">
        <v>269</v>
      </c>
      <c r="D47" s="48" t="s">
        <v>2</v>
      </c>
      <c r="E47" s="46" t="s">
        <v>14</v>
      </c>
      <c r="F47" s="55">
        <v>3426.64</v>
      </c>
      <c r="G47" s="98"/>
      <c r="H47" s="57" t="s">
        <v>629</v>
      </c>
      <c r="I47" s="187">
        <v>4159.24</v>
      </c>
      <c r="J47" s="28">
        <v>63803</v>
      </c>
      <c r="K47" s="27"/>
      <c r="L47" s="46"/>
      <c r="M47" s="153">
        <f>+I47-F47-F46-F45</f>
        <v>0</v>
      </c>
    </row>
    <row r="48" spans="1:13">
      <c r="A48" s="46" t="s">
        <v>270</v>
      </c>
      <c r="B48" s="47">
        <v>42545</v>
      </c>
      <c r="C48" s="46" t="s">
        <v>271</v>
      </c>
      <c r="D48" s="48" t="s">
        <v>2</v>
      </c>
      <c r="E48" s="46" t="s">
        <v>14</v>
      </c>
      <c r="F48" s="55">
        <v>574.20000000000005</v>
      </c>
      <c r="G48" s="98"/>
      <c r="H48" s="60"/>
      <c r="I48" s="46"/>
      <c r="J48" s="46"/>
      <c r="K48" s="215"/>
      <c r="L48" s="46"/>
      <c r="M48" s="153"/>
    </row>
    <row r="49" spans="1:13">
      <c r="A49" s="46" t="s">
        <v>270</v>
      </c>
      <c r="B49" s="47">
        <v>42545</v>
      </c>
      <c r="C49" s="46" t="s">
        <v>271</v>
      </c>
      <c r="D49" s="48" t="s">
        <v>2</v>
      </c>
      <c r="E49" s="46" t="s">
        <v>14</v>
      </c>
      <c r="F49" s="55">
        <v>14402.74</v>
      </c>
      <c r="G49" s="98"/>
      <c r="H49" s="57" t="s">
        <v>633</v>
      </c>
      <c r="I49" s="187">
        <v>14976.94</v>
      </c>
      <c r="J49" s="28">
        <v>63834</v>
      </c>
      <c r="K49" s="27"/>
      <c r="L49" s="46"/>
      <c r="M49" s="153">
        <f>+I49-F49-F48</f>
        <v>0</v>
      </c>
    </row>
    <row r="50" spans="1:13">
      <c r="A50" s="46" t="s">
        <v>274</v>
      </c>
      <c r="B50" s="47">
        <v>42545</v>
      </c>
      <c r="C50" s="46" t="s">
        <v>275</v>
      </c>
      <c r="D50" s="48" t="s">
        <v>2</v>
      </c>
      <c r="E50" s="46" t="s">
        <v>12</v>
      </c>
      <c r="F50" s="55">
        <v>601.91999999999996</v>
      </c>
      <c r="G50" s="98"/>
      <c r="H50" s="60"/>
      <c r="I50" s="46"/>
      <c r="J50" s="46"/>
      <c r="K50" s="215"/>
      <c r="L50" s="46"/>
      <c r="M50" s="153"/>
    </row>
    <row r="51" spans="1:13">
      <c r="A51" s="46" t="s">
        <v>274</v>
      </c>
      <c r="B51" s="47">
        <v>42545</v>
      </c>
      <c r="C51" s="46" t="s">
        <v>275</v>
      </c>
      <c r="D51" s="48" t="s">
        <v>2</v>
      </c>
      <c r="E51" s="46" t="s">
        <v>12</v>
      </c>
      <c r="F51" s="55">
        <v>9302.9500000000007</v>
      </c>
      <c r="G51" s="98"/>
      <c r="H51" s="57" t="s">
        <v>631</v>
      </c>
      <c r="I51" s="187">
        <v>12958.130000000001</v>
      </c>
      <c r="J51" s="28">
        <v>64041</v>
      </c>
      <c r="K51" s="27"/>
      <c r="L51" s="46"/>
      <c r="M51" s="153">
        <f>+I51-F51-F50</f>
        <v>3053.26</v>
      </c>
    </row>
    <row r="52" spans="1:13">
      <c r="A52" s="46" t="s">
        <v>279</v>
      </c>
      <c r="B52" s="47">
        <v>42548</v>
      </c>
      <c r="C52" s="46" t="s">
        <v>280</v>
      </c>
      <c r="D52" s="48" t="s">
        <v>2</v>
      </c>
      <c r="E52" s="46" t="s">
        <v>12</v>
      </c>
      <c r="F52" s="55">
        <v>8125.4</v>
      </c>
      <c r="G52" s="98"/>
      <c r="H52" s="57" t="s">
        <v>637</v>
      </c>
      <c r="I52" s="187">
        <v>8125.4699999999993</v>
      </c>
      <c r="J52" s="28">
        <v>64154</v>
      </c>
      <c r="K52" s="27"/>
      <c r="L52" s="46"/>
      <c r="M52" s="153">
        <f>+I52-F52</f>
        <v>6.9999999999708962E-2</v>
      </c>
    </row>
    <row r="53" spans="1:13" ht="12" thickBot="1">
      <c r="A53" s="69" t="s">
        <v>287</v>
      </c>
      <c r="B53" s="70">
        <v>42551</v>
      </c>
      <c r="C53" s="69" t="s">
        <v>288</v>
      </c>
      <c r="D53" s="76" t="s">
        <v>2</v>
      </c>
      <c r="E53" s="69" t="s">
        <v>14</v>
      </c>
      <c r="F53" s="71">
        <v>11105.88</v>
      </c>
      <c r="G53" s="149" t="s">
        <v>845</v>
      </c>
      <c r="H53" s="77"/>
      <c r="I53" s="69"/>
      <c r="J53" s="69"/>
      <c r="K53" s="182"/>
      <c r="L53" s="69"/>
      <c r="M53" s="71"/>
    </row>
    <row r="54" spans="1:13">
      <c r="A54" s="50"/>
      <c r="B54" s="50"/>
      <c r="C54" s="50"/>
      <c r="D54" s="52"/>
      <c r="E54" s="50"/>
      <c r="F54" s="54"/>
      <c r="G54" s="97"/>
      <c r="H54" s="62" t="s">
        <v>842</v>
      </c>
      <c r="I54" s="52">
        <v>100.74</v>
      </c>
      <c r="J54" s="50"/>
      <c r="K54" s="216"/>
      <c r="L54" s="50"/>
      <c r="M54" s="228"/>
    </row>
  </sheetData>
  <sortState ref="O4:R21">
    <sortCondition ref="Q4:Q21"/>
  </sortState>
  <mergeCells count="2">
    <mergeCell ref="A1:F1"/>
    <mergeCell ref="H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21"/>
  <sheetViews>
    <sheetView workbookViewId="0">
      <selection activeCell="O21" sqref="O21"/>
    </sheetView>
  </sheetViews>
  <sheetFormatPr baseColWidth="10" defaultRowHeight="11.25"/>
  <cols>
    <col min="1" max="1" width="7.5703125" style="1" bestFit="1" customWidth="1"/>
    <col min="2" max="2" width="9.85546875" style="1" bestFit="1" customWidth="1"/>
    <col min="3" max="3" width="8.28515625" style="1" bestFit="1" customWidth="1"/>
    <col min="4" max="4" width="20.28515625" style="1" bestFit="1" customWidth="1"/>
    <col min="5" max="5" width="31.85546875" style="1" bestFit="1" customWidth="1"/>
    <col min="6" max="6" width="9.85546875" style="2" bestFit="1" customWidth="1"/>
    <col min="7" max="7" width="4.42578125" style="238" customWidth="1"/>
    <col min="8" max="8" width="7" style="1" bestFit="1" customWidth="1"/>
    <col min="9" max="9" width="11" style="1" bestFit="1" customWidth="1"/>
    <col min="10" max="10" width="6" style="1" bestFit="1" customWidth="1"/>
    <col min="11" max="13" width="11.42578125" style="1"/>
    <col min="14" max="14" width="6.42578125" style="1" bestFit="1" customWidth="1"/>
    <col min="15" max="15" width="9.85546875" style="1" bestFit="1" customWidth="1"/>
    <col min="16" max="16" width="5.28515625" style="1" bestFit="1" customWidth="1"/>
    <col min="17" max="17" width="6" style="1" bestFit="1" customWidth="1"/>
    <col min="18" max="16384" width="11.42578125" style="1"/>
  </cols>
  <sheetData>
    <row r="1" spans="1:17">
      <c r="A1" s="232" t="s">
        <v>341</v>
      </c>
      <c r="B1" s="232"/>
      <c r="C1" s="232"/>
      <c r="D1" s="232"/>
      <c r="E1" s="232"/>
      <c r="F1" s="232"/>
      <c r="H1" s="232" t="s">
        <v>392</v>
      </c>
      <c r="I1" s="232"/>
      <c r="J1" s="232"/>
      <c r="K1" s="232"/>
      <c r="L1" s="232"/>
    </row>
    <row r="2" spans="1:17" ht="12" thickBot="1">
      <c r="A2" s="15"/>
      <c r="B2" s="15"/>
      <c r="C2" s="15"/>
      <c r="D2" s="15"/>
      <c r="E2" s="15"/>
      <c r="F2" s="15"/>
      <c r="H2" s="15"/>
      <c r="I2" s="15"/>
      <c r="J2" s="15"/>
    </row>
    <row r="3" spans="1:17" ht="12" thickBot="1">
      <c r="A3" s="16" t="s">
        <v>653</v>
      </c>
      <c r="B3" s="17" t="s">
        <v>654</v>
      </c>
      <c r="C3" s="18" t="s">
        <v>655</v>
      </c>
      <c r="D3" s="17" t="s">
        <v>658</v>
      </c>
      <c r="E3" s="18" t="s">
        <v>656</v>
      </c>
      <c r="F3" s="53" t="s">
        <v>657</v>
      </c>
      <c r="G3" s="126"/>
      <c r="H3" s="43" t="s">
        <v>494</v>
      </c>
      <c r="I3" s="19" t="s">
        <v>659</v>
      </c>
      <c r="J3" s="19" t="s">
        <v>660</v>
      </c>
      <c r="K3" s="19" t="s">
        <v>533</v>
      </c>
      <c r="L3" s="20" t="s">
        <v>659</v>
      </c>
    </row>
    <row r="4" spans="1:17">
      <c r="A4" s="50" t="s">
        <v>311</v>
      </c>
      <c r="B4" s="51">
        <v>42576</v>
      </c>
      <c r="C4" s="50" t="s">
        <v>312</v>
      </c>
      <c r="D4" s="50" t="s">
        <v>2</v>
      </c>
      <c r="E4" s="50" t="s">
        <v>12</v>
      </c>
      <c r="F4" s="52">
        <v>601.91999999999996</v>
      </c>
      <c r="G4" s="239"/>
      <c r="H4" s="233"/>
      <c r="I4" s="187"/>
      <c r="J4" s="242"/>
      <c r="K4" s="243"/>
      <c r="L4" s="234"/>
      <c r="N4" s="217" t="s">
        <v>847</v>
      </c>
      <c r="O4" s="169">
        <v>184095.79310344826</v>
      </c>
      <c r="P4" s="178">
        <v>60012</v>
      </c>
      <c r="Q4" s="163" t="s">
        <v>651</v>
      </c>
    </row>
    <row r="5" spans="1:17">
      <c r="A5" s="46" t="s">
        <v>311</v>
      </c>
      <c r="B5" s="47">
        <v>42576</v>
      </c>
      <c r="C5" s="46" t="s">
        <v>312</v>
      </c>
      <c r="D5" s="46" t="s">
        <v>2</v>
      </c>
      <c r="E5" s="46" t="s">
        <v>12</v>
      </c>
      <c r="F5" s="48">
        <v>11079.46</v>
      </c>
      <c r="G5" s="240"/>
      <c r="H5" s="217" t="s">
        <v>861</v>
      </c>
      <c r="I5" s="169">
        <v>12941.775862068964</v>
      </c>
      <c r="J5" s="178">
        <v>61802</v>
      </c>
      <c r="K5" s="163"/>
      <c r="L5" s="244">
        <f>+I5-F5-F4</f>
        <v>1260.3958620689646</v>
      </c>
      <c r="N5" s="217" t="s">
        <v>850</v>
      </c>
      <c r="O5" s="169">
        <v>281896.04310344823</v>
      </c>
      <c r="P5" s="178">
        <v>60482</v>
      </c>
      <c r="Q5" s="163" t="s">
        <v>652</v>
      </c>
    </row>
    <row r="6" spans="1:17">
      <c r="A6" s="46" t="s">
        <v>309</v>
      </c>
      <c r="B6" s="47">
        <v>42576</v>
      </c>
      <c r="C6" s="46" t="s">
        <v>310</v>
      </c>
      <c r="D6" s="46" t="s">
        <v>2</v>
      </c>
      <c r="E6" s="46" t="s">
        <v>6</v>
      </c>
      <c r="F6" s="48">
        <v>418</v>
      </c>
      <c r="G6" s="240"/>
      <c r="H6" s="32"/>
      <c r="I6" s="187"/>
      <c r="J6" s="28"/>
      <c r="K6" s="24"/>
      <c r="L6" s="24"/>
      <c r="N6" s="217" t="s">
        <v>846</v>
      </c>
      <c r="O6" s="169">
        <v>11105.879310344828</v>
      </c>
      <c r="P6" s="178">
        <v>64195</v>
      </c>
      <c r="Q6" s="163" t="s">
        <v>651</v>
      </c>
    </row>
    <row r="7" spans="1:17">
      <c r="A7" s="46" t="s">
        <v>309</v>
      </c>
      <c r="B7" s="47">
        <v>42576</v>
      </c>
      <c r="C7" s="46" t="s">
        <v>310</v>
      </c>
      <c r="D7" s="46" t="s">
        <v>2</v>
      </c>
      <c r="E7" s="46" t="s">
        <v>6</v>
      </c>
      <c r="F7" s="48">
        <v>10989.46</v>
      </c>
      <c r="G7" s="240"/>
      <c r="H7" s="32"/>
      <c r="I7" s="187"/>
      <c r="J7" s="28"/>
      <c r="K7" s="24"/>
      <c r="L7" s="24"/>
      <c r="N7" s="217" t="s">
        <v>856</v>
      </c>
      <c r="O7" s="169">
        <v>8196.9913793103442</v>
      </c>
      <c r="P7" s="178">
        <v>64687</v>
      </c>
      <c r="Q7" s="163" t="s">
        <v>865</v>
      </c>
    </row>
    <row r="8" spans="1:17">
      <c r="A8" s="46" t="s">
        <v>321</v>
      </c>
      <c r="B8" s="47">
        <v>42581</v>
      </c>
      <c r="C8" s="46" t="s">
        <v>339</v>
      </c>
      <c r="D8" s="46" t="s">
        <v>2</v>
      </c>
      <c r="E8" s="46" t="s">
        <v>12</v>
      </c>
      <c r="F8" s="48">
        <v>314</v>
      </c>
      <c r="G8" s="240"/>
      <c r="H8" s="32"/>
      <c r="I8" s="187"/>
      <c r="J8" s="28"/>
      <c r="K8" s="24"/>
      <c r="L8" s="24"/>
      <c r="N8" s="217" t="s">
        <v>857</v>
      </c>
      <c r="O8" s="169">
        <v>8196.9913793103442</v>
      </c>
      <c r="P8" s="178">
        <v>64687</v>
      </c>
      <c r="Q8" s="163" t="s">
        <v>866</v>
      </c>
    </row>
    <row r="9" spans="1:17">
      <c r="A9" s="46" t="s">
        <v>321</v>
      </c>
      <c r="B9" s="47">
        <v>42581</v>
      </c>
      <c r="C9" s="46" t="s">
        <v>339</v>
      </c>
      <c r="D9" s="46" t="s">
        <v>2</v>
      </c>
      <c r="E9" s="46" t="s">
        <v>12</v>
      </c>
      <c r="F9" s="48">
        <v>157588.35999999999</v>
      </c>
      <c r="G9" s="240"/>
      <c r="H9" s="32"/>
      <c r="I9" s="187"/>
      <c r="J9" s="28"/>
      <c r="K9" s="24"/>
      <c r="L9" s="24"/>
      <c r="N9" s="217" t="s">
        <v>863</v>
      </c>
      <c r="O9" s="169">
        <v>7939.7068965517237</v>
      </c>
      <c r="P9" s="178">
        <v>65009</v>
      </c>
      <c r="Q9" s="163" t="s">
        <v>867</v>
      </c>
    </row>
    <row r="10" spans="1:17">
      <c r="A10" s="46" t="s">
        <v>301</v>
      </c>
      <c r="B10" s="47">
        <v>42571</v>
      </c>
      <c r="C10" s="46" t="s">
        <v>302</v>
      </c>
      <c r="D10" s="46" t="s">
        <v>2</v>
      </c>
      <c r="E10" s="46" t="s">
        <v>12</v>
      </c>
      <c r="F10" s="48">
        <v>840</v>
      </c>
      <c r="G10" s="240"/>
      <c r="H10" s="32"/>
      <c r="I10" s="187"/>
      <c r="J10" s="28"/>
      <c r="K10" s="24"/>
      <c r="L10" s="24"/>
    </row>
    <row r="11" spans="1:17">
      <c r="A11" s="46" t="s">
        <v>301</v>
      </c>
      <c r="B11" s="47">
        <v>42571</v>
      </c>
      <c r="C11" s="46" t="s">
        <v>302</v>
      </c>
      <c r="D11" s="46" t="s">
        <v>2</v>
      </c>
      <c r="E11" s="46" t="s">
        <v>12</v>
      </c>
      <c r="F11" s="48">
        <v>3426.71</v>
      </c>
      <c r="G11" s="240"/>
      <c r="H11" s="32"/>
      <c r="I11" s="187"/>
      <c r="J11" s="28"/>
      <c r="K11" s="24"/>
      <c r="L11" s="24"/>
    </row>
    <row r="12" spans="1:17">
      <c r="A12" s="46" t="s">
        <v>301</v>
      </c>
      <c r="B12" s="47">
        <v>42571</v>
      </c>
      <c r="C12" s="46" t="s">
        <v>302</v>
      </c>
      <c r="D12" s="46" t="s">
        <v>2</v>
      </c>
      <c r="E12" s="46" t="s">
        <v>12</v>
      </c>
      <c r="F12" s="48">
        <v>6914.48</v>
      </c>
      <c r="G12" s="240"/>
      <c r="H12" s="217" t="s">
        <v>854</v>
      </c>
      <c r="I12" s="169">
        <v>11996.068965517241</v>
      </c>
      <c r="J12" s="178">
        <v>63263</v>
      </c>
      <c r="K12" s="163"/>
      <c r="L12" s="244">
        <f>+I12-F12-F11-F10</f>
        <v>814.87896551724134</v>
      </c>
    </row>
    <row r="13" spans="1:17">
      <c r="A13" s="46" t="s">
        <v>322</v>
      </c>
      <c r="B13" s="47">
        <v>42581</v>
      </c>
      <c r="C13" s="46" t="s">
        <v>323</v>
      </c>
      <c r="D13" s="46" t="s">
        <v>2</v>
      </c>
      <c r="E13" s="46" t="s">
        <v>12</v>
      </c>
      <c r="F13" s="48">
        <v>24105.02</v>
      </c>
      <c r="G13" s="240"/>
      <c r="H13" s="32"/>
      <c r="I13" s="187"/>
      <c r="J13" s="28"/>
      <c r="K13" s="24"/>
      <c r="L13" s="24"/>
    </row>
    <row r="14" spans="1:17">
      <c r="A14" s="46" t="s">
        <v>300</v>
      </c>
      <c r="B14" s="47">
        <v>42571</v>
      </c>
      <c r="C14" s="46" t="s">
        <v>286</v>
      </c>
      <c r="D14" s="46" t="s">
        <v>58</v>
      </c>
      <c r="E14" s="46" t="s">
        <v>14</v>
      </c>
      <c r="F14" s="48">
        <v>-560</v>
      </c>
      <c r="G14" s="240"/>
      <c r="H14" s="32"/>
      <c r="I14" s="187"/>
      <c r="J14" s="28"/>
      <c r="K14" s="28"/>
      <c r="L14" s="24"/>
    </row>
    <row r="15" spans="1:17">
      <c r="A15" s="46" t="s">
        <v>300</v>
      </c>
      <c r="B15" s="47">
        <v>42571</v>
      </c>
      <c r="C15" s="46" t="s">
        <v>286</v>
      </c>
      <c r="D15" s="46" t="s">
        <v>58</v>
      </c>
      <c r="E15" s="46" t="s">
        <v>14</v>
      </c>
      <c r="F15" s="48">
        <v>-11593.27</v>
      </c>
      <c r="G15" s="240"/>
      <c r="H15" s="32"/>
      <c r="I15" s="187"/>
      <c r="J15" s="28"/>
      <c r="K15" s="235"/>
      <c r="L15" s="24"/>
    </row>
    <row r="16" spans="1:17">
      <c r="A16" s="46" t="s">
        <v>300</v>
      </c>
      <c r="B16" s="47">
        <v>42571</v>
      </c>
      <c r="C16" s="46" t="s">
        <v>286</v>
      </c>
      <c r="D16" s="46" t="s">
        <v>58</v>
      </c>
      <c r="E16" s="46" t="s">
        <v>14</v>
      </c>
      <c r="F16" s="48">
        <v>-37820.58</v>
      </c>
      <c r="G16" s="240"/>
      <c r="H16" s="32"/>
      <c r="I16" s="187"/>
      <c r="J16" s="28"/>
      <c r="K16" s="24"/>
      <c r="L16" s="24"/>
    </row>
    <row r="17" spans="1:12">
      <c r="A17" s="46" t="s">
        <v>303</v>
      </c>
      <c r="B17" s="47">
        <v>42571</v>
      </c>
      <c r="C17" s="46" t="s">
        <v>286</v>
      </c>
      <c r="D17" s="46" t="s">
        <v>2</v>
      </c>
      <c r="E17" s="46" t="s">
        <v>14</v>
      </c>
      <c r="F17" s="48">
        <v>455.4</v>
      </c>
      <c r="G17" s="240"/>
      <c r="H17" s="32"/>
      <c r="I17" s="187"/>
      <c r="J17" s="28"/>
      <c r="K17" s="24"/>
      <c r="L17" s="24"/>
    </row>
    <row r="18" spans="1:12">
      <c r="A18" s="46" t="s">
        <v>303</v>
      </c>
      <c r="B18" s="47">
        <v>42571</v>
      </c>
      <c r="C18" s="46" t="s">
        <v>286</v>
      </c>
      <c r="D18" s="46" t="s">
        <v>2</v>
      </c>
      <c r="E18" s="46" t="s">
        <v>14</v>
      </c>
      <c r="F18" s="48">
        <v>560</v>
      </c>
      <c r="G18" s="240"/>
      <c r="H18" s="32"/>
      <c r="I18" s="187"/>
      <c r="J18" s="28"/>
      <c r="K18" s="24"/>
      <c r="L18" s="24"/>
    </row>
    <row r="19" spans="1:12">
      <c r="A19" s="46" t="s">
        <v>303</v>
      </c>
      <c r="B19" s="47">
        <v>42571</v>
      </c>
      <c r="C19" s="46" t="s">
        <v>286</v>
      </c>
      <c r="D19" s="46" t="s">
        <v>2</v>
      </c>
      <c r="E19" s="46" t="s">
        <v>14</v>
      </c>
      <c r="F19" s="48">
        <v>11593.27</v>
      </c>
      <c r="G19" s="240"/>
      <c r="H19" s="32"/>
      <c r="I19" s="187"/>
      <c r="J19" s="28"/>
      <c r="K19" s="24"/>
      <c r="L19" s="24"/>
    </row>
    <row r="20" spans="1:12">
      <c r="A20" s="46" t="s">
        <v>303</v>
      </c>
      <c r="B20" s="47">
        <v>42571</v>
      </c>
      <c r="C20" s="46" t="s">
        <v>286</v>
      </c>
      <c r="D20" s="46" t="s">
        <v>2</v>
      </c>
      <c r="E20" s="46" t="s">
        <v>14</v>
      </c>
      <c r="F20" s="48">
        <v>44461.2</v>
      </c>
      <c r="G20" s="240"/>
      <c r="H20" s="217" t="s">
        <v>855</v>
      </c>
      <c r="I20" s="169">
        <v>57069.870689655174</v>
      </c>
      <c r="J20" s="178">
        <v>63680</v>
      </c>
      <c r="K20" s="163"/>
      <c r="L20" s="244">
        <f>+I20-F20-F19-F18-F17</f>
        <v>6.896551764157266E-4</v>
      </c>
    </row>
    <row r="21" spans="1:12">
      <c r="A21" s="46" t="s">
        <v>147</v>
      </c>
      <c r="B21" s="47">
        <v>42576</v>
      </c>
      <c r="C21" s="46" t="s">
        <v>307</v>
      </c>
      <c r="D21" s="46" t="s">
        <v>2</v>
      </c>
      <c r="E21" s="46" t="s">
        <v>12</v>
      </c>
      <c r="F21" s="48">
        <v>1090.5999999999999</v>
      </c>
      <c r="G21" s="240"/>
      <c r="H21" s="32"/>
      <c r="I21" s="187"/>
      <c r="J21" s="28"/>
      <c r="K21" s="28"/>
      <c r="L21" s="24"/>
    </row>
    <row r="22" spans="1:12">
      <c r="A22" s="46" t="s">
        <v>147</v>
      </c>
      <c r="B22" s="47">
        <v>42576</v>
      </c>
      <c r="C22" s="46" t="s">
        <v>307</v>
      </c>
      <c r="D22" s="46" t="s">
        <v>2</v>
      </c>
      <c r="E22" s="46" t="s">
        <v>12</v>
      </c>
      <c r="F22" s="48">
        <v>9993.61</v>
      </c>
      <c r="G22" s="240"/>
      <c r="H22" s="32"/>
      <c r="I22" s="187"/>
      <c r="J22" s="28"/>
      <c r="K22" s="24"/>
      <c r="L22" s="24"/>
    </row>
    <row r="23" spans="1:12">
      <c r="A23" s="46" t="s">
        <v>308</v>
      </c>
      <c r="B23" s="47">
        <v>42576</v>
      </c>
      <c r="C23" s="46" t="s">
        <v>340</v>
      </c>
      <c r="D23" s="46" t="s">
        <v>2</v>
      </c>
      <c r="E23" s="46" t="s">
        <v>12</v>
      </c>
      <c r="F23" s="48">
        <v>7442.02</v>
      </c>
      <c r="G23" s="240"/>
      <c r="H23" s="46"/>
      <c r="I23" s="46"/>
      <c r="J23" s="46"/>
      <c r="K23" s="46"/>
      <c r="L23" s="46"/>
    </row>
    <row r="24" spans="1:12">
      <c r="A24" s="46" t="s">
        <v>298</v>
      </c>
      <c r="B24" s="47">
        <v>42570</v>
      </c>
      <c r="C24" s="46" t="s">
        <v>299</v>
      </c>
      <c r="D24" s="46" t="s">
        <v>2</v>
      </c>
      <c r="E24" s="46" t="s">
        <v>12</v>
      </c>
      <c r="F24" s="48">
        <v>4510.17</v>
      </c>
      <c r="G24" s="240"/>
      <c r="H24" s="46"/>
      <c r="I24" s="46"/>
      <c r="J24" s="46"/>
      <c r="K24" s="46"/>
      <c r="L24" s="46"/>
    </row>
    <row r="25" spans="1:12">
      <c r="A25" s="46" t="s">
        <v>298</v>
      </c>
      <c r="B25" s="47">
        <v>42570</v>
      </c>
      <c r="C25" s="46" t="s">
        <v>299</v>
      </c>
      <c r="D25" s="46" t="s">
        <v>2</v>
      </c>
      <c r="E25" s="46" t="s">
        <v>12</v>
      </c>
      <c r="F25" s="48">
        <v>11762.41</v>
      </c>
      <c r="G25" s="240"/>
      <c r="H25" s="217" t="s">
        <v>853</v>
      </c>
      <c r="I25" s="169">
        <v>16777.517241379308</v>
      </c>
      <c r="J25" s="178">
        <v>64182</v>
      </c>
      <c r="K25" s="46"/>
      <c r="L25" s="132">
        <f>+I25-F25-F24</f>
        <v>504.93724137930803</v>
      </c>
    </row>
    <row r="26" spans="1:12">
      <c r="A26" s="46" t="s">
        <v>56</v>
      </c>
      <c r="B26" s="47">
        <v>42552</v>
      </c>
      <c r="C26" s="46" t="s">
        <v>288</v>
      </c>
      <c r="D26" s="46" t="s">
        <v>58</v>
      </c>
      <c r="E26" s="46" t="s">
        <v>14</v>
      </c>
      <c r="F26" s="48">
        <v>-11105.88</v>
      </c>
      <c r="G26" s="240"/>
      <c r="H26" s="46"/>
      <c r="I26" s="46"/>
      <c r="J26" s="46"/>
      <c r="K26" s="46"/>
      <c r="L26" s="46"/>
    </row>
    <row r="27" spans="1:12">
      <c r="A27" s="46" t="s">
        <v>289</v>
      </c>
      <c r="B27" s="47">
        <v>42556</v>
      </c>
      <c r="C27" s="46" t="s">
        <v>288</v>
      </c>
      <c r="D27" s="46" t="s">
        <v>2</v>
      </c>
      <c r="E27" s="46" t="s">
        <v>14</v>
      </c>
      <c r="F27" s="48">
        <v>613.79999999999995</v>
      </c>
      <c r="G27" s="240"/>
      <c r="H27" s="46"/>
      <c r="I27" s="46"/>
      <c r="J27" s="46"/>
      <c r="K27" s="46"/>
      <c r="L27" s="46"/>
    </row>
    <row r="28" spans="1:12">
      <c r="A28" s="46" t="s">
        <v>289</v>
      </c>
      <c r="B28" s="47">
        <v>42556</v>
      </c>
      <c r="C28" s="46" t="s">
        <v>288</v>
      </c>
      <c r="D28" s="46" t="s">
        <v>2</v>
      </c>
      <c r="E28" s="46" t="s">
        <v>14</v>
      </c>
      <c r="F28" s="48">
        <v>9137.09</v>
      </c>
      <c r="G28" s="240"/>
      <c r="H28" s="46"/>
      <c r="I28" s="46"/>
      <c r="J28" s="46"/>
      <c r="K28" s="46"/>
      <c r="L28" s="46"/>
    </row>
    <row r="29" spans="1:12">
      <c r="A29" s="46" t="s">
        <v>317</v>
      </c>
      <c r="B29" s="47">
        <v>42579</v>
      </c>
      <c r="C29" s="46" t="s">
        <v>318</v>
      </c>
      <c r="D29" s="46" t="s">
        <v>2</v>
      </c>
      <c r="E29" s="46" t="s">
        <v>3</v>
      </c>
      <c r="F29" s="48">
        <v>729.72</v>
      </c>
      <c r="G29" s="240"/>
      <c r="H29" s="46"/>
      <c r="I29" s="46"/>
      <c r="J29" s="46"/>
      <c r="K29" s="46"/>
      <c r="L29" s="46"/>
    </row>
    <row r="30" spans="1:12">
      <c r="A30" s="46" t="s">
        <v>317</v>
      </c>
      <c r="B30" s="47">
        <v>42579</v>
      </c>
      <c r="C30" s="46" t="s">
        <v>318</v>
      </c>
      <c r="D30" s="46" t="s">
        <v>2</v>
      </c>
      <c r="E30" s="46" t="s">
        <v>3</v>
      </c>
      <c r="F30" s="48">
        <v>8961.25</v>
      </c>
      <c r="G30" s="240"/>
      <c r="H30" s="46"/>
      <c r="I30" s="46"/>
      <c r="J30" s="46"/>
      <c r="K30" s="46"/>
      <c r="L30" s="46"/>
    </row>
    <row r="31" spans="1:12">
      <c r="A31" s="46" t="s">
        <v>294</v>
      </c>
      <c r="B31" s="47">
        <v>42569</v>
      </c>
      <c r="C31" s="46" t="s">
        <v>295</v>
      </c>
      <c r="D31" s="46" t="s">
        <v>2</v>
      </c>
      <c r="E31" s="46" t="s">
        <v>3</v>
      </c>
      <c r="F31" s="48">
        <v>602.02</v>
      </c>
      <c r="G31" s="240"/>
      <c r="H31" s="46"/>
      <c r="I31" s="46"/>
      <c r="J31" s="46"/>
      <c r="K31" s="46"/>
      <c r="L31" s="46"/>
    </row>
    <row r="32" spans="1:12">
      <c r="A32" s="46" t="s">
        <v>294</v>
      </c>
      <c r="B32" s="47">
        <v>42569</v>
      </c>
      <c r="C32" s="46" t="s">
        <v>295</v>
      </c>
      <c r="D32" s="46" t="s">
        <v>2</v>
      </c>
      <c r="E32" s="46" t="s">
        <v>3</v>
      </c>
      <c r="F32" s="48">
        <v>6432.88</v>
      </c>
      <c r="G32" s="240"/>
      <c r="H32" s="217" t="s">
        <v>859</v>
      </c>
      <c r="I32" s="169">
        <v>7034.8965517241377</v>
      </c>
      <c r="J32" s="178">
        <v>64384</v>
      </c>
      <c r="K32" s="163"/>
      <c r="L32" s="132">
        <f>+I32-F32-F31</f>
        <v>-3.4482758624108101E-3</v>
      </c>
    </row>
    <row r="33" spans="1:12">
      <c r="A33" s="46" t="s">
        <v>304</v>
      </c>
      <c r="B33" s="47">
        <v>42572</v>
      </c>
      <c r="C33" s="46" t="s">
        <v>305</v>
      </c>
      <c r="D33" s="46" t="s">
        <v>2</v>
      </c>
      <c r="E33" s="46" t="s">
        <v>14</v>
      </c>
      <c r="F33" s="48">
        <v>193.49</v>
      </c>
      <c r="G33" s="240"/>
      <c r="H33" s="46"/>
      <c r="I33" s="46"/>
      <c r="J33" s="46"/>
      <c r="K33" s="46"/>
      <c r="L33" s="46"/>
    </row>
    <row r="34" spans="1:12">
      <c r="A34" s="46" t="s">
        <v>304</v>
      </c>
      <c r="B34" s="47">
        <v>42572</v>
      </c>
      <c r="C34" s="46" t="s">
        <v>305</v>
      </c>
      <c r="D34" s="46" t="s">
        <v>2</v>
      </c>
      <c r="E34" s="46" t="s">
        <v>14</v>
      </c>
      <c r="F34" s="48">
        <v>840</v>
      </c>
      <c r="G34" s="240"/>
      <c r="H34" s="46"/>
      <c r="I34" s="46"/>
      <c r="J34" s="46"/>
      <c r="K34" s="46"/>
      <c r="L34" s="46"/>
    </row>
    <row r="35" spans="1:12">
      <c r="A35" s="46" t="s">
        <v>304</v>
      </c>
      <c r="B35" s="47">
        <v>42572</v>
      </c>
      <c r="C35" s="46" t="s">
        <v>305</v>
      </c>
      <c r="D35" s="46" t="s">
        <v>2</v>
      </c>
      <c r="E35" s="46" t="s">
        <v>14</v>
      </c>
      <c r="F35" s="48">
        <v>6683.12</v>
      </c>
      <c r="G35" s="240"/>
      <c r="H35" s="46"/>
      <c r="I35" s="46"/>
      <c r="J35" s="46"/>
      <c r="K35" s="46"/>
      <c r="L35" s="46"/>
    </row>
    <row r="36" spans="1:12">
      <c r="A36" s="46" t="s">
        <v>304</v>
      </c>
      <c r="B36" s="47">
        <v>42572</v>
      </c>
      <c r="C36" s="46" t="s">
        <v>305</v>
      </c>
      <c r="D36" s="46" t="s">
        <v>2</v>
      </c>
      <c r="E36" s="46" t="s">
        <v>14</v>
      </c>
      <c r="F36" s="48">
        <v>9592.7999999999993</v>
      </c>
      <c r="G36" s="240"/>
      <c r="H36" s="217" t="s">
        <v>858</v>
      </c>
      <c r="I36" s="169">
        <v>17309.413793103446</v>
      </c>
      <c r="J36" s="178">
        <v>64392</v>
      </c>
      <c r="K36" s="163"/>
      <c r="L36" s="132">
        <f>+I36-F36-F35-F34-F33</f>
        <v>3.7931034464691038E-3</v>
      </c>
    </row>
    <row r="37" spans="1:12">
      <c r="A37" s="46" t="s">
        <v>259</v>
      </c>
      <c r="B37" s="47">
        <v>42562</v>
      </c>
      <c r="C37" s="46" t="s">
        <v>290</v>
      </c>
      <c r="D37" s="46" t="s">
        <v>2</v>
      </c>
      <c r="E37" s="46" t="s">
        <v>14</v>
      </c>
      <c r="F37" s="48">
        <v>752.4</v>
      </c>
      <c r="G37" s="240"/>
      <c r="H37" s="46"/>
      <c r="I37" s="46"/>
      <c r="J37" s="46"/>
      <c r="K37" s="46"/>
      <c r="L37" s="46"/>
    </row>
    <row r="38" spans="1:12">
      <c r="A38" s="46" t="s">
        <v>259</v>
      </c>
      <c r="B38" s="47">
        <v>42562</v>
      </c>
      <c r="C38" s="46" t="s">
        <v>290</v>
      </c>
      <c r="D38" s="46" t="s">
        <v>2</v>
      </c>
      <c r="E38" s="46" t="s">
        <v>14</v>
      </c>
      <c r="F38" s="48">
        <v>10558.51</v>
      </c>
      <c r="G38" s="240"/>
      <c r="H38" s="217" t="s">
        <v>849</v>
      </c>
      <c r="I38" s="169">
        <v>11310.913793103447</v>
      </c>
      <c r="J38" s="178">
        <v>64497</v>
      </c>
      <c r="K38" s="163"/>
      <c r="L38" s="132">
        <f>+I38-F38-F37</f>
        <v>3.7931034472649117E-3</v>
      </c>
    </row>
    <row r="39" spans="1:12">
      <c r="A39" s="46" t="s">
        <v>291</v>
      </c>
      <c r="B39" s="47">
        <v>42562</v>
      </c>
      <c r="C39" s="46" t="s">
        <v>292</v>
      </c>
      <c r="D39" s="46" t="s">
        <v>2</v>
      </c>
      <c r="E39" s="46" t="s">
        <v>12</v>
      </c>
      <c r="F39" s="48">
        <v>456</v>
      </c>
      <c r="G39" s="240"/>
      <c r="H39" s="46"/>
      <c r="I39" s="46"/>
      <c r="J39" s="46"/>
      <c r="K39" s="46"/>
      <c r="L39" s="46"/>
    </row>
    <row r="40" spans="1:12">
      <c r="A40" s="46" t="s">
        <v>291</v>
      </c>
      <c r="B40" s="47">
        <v>42562</v>
      </c>
      <c r="C40" s="46" t="s">
        <v>292</v>
      </c>
      <c r="D40" s="46" t="s">
        <v>2</v>
      </c>
      <c r="E40" s="46" t="s">
        <v>12</v>
      </c>
      <c r="F40" s="48">
        <v>2629.38</v>
      </c>
      <c r="G40" s="240"/>
      <c r="H40" s="217" t="s">
        <v>848</v>
      </c>
      <c r="I40" s="169">
        <v>3524.8706896551721</v>
      </c>
      <c r="J40" s="178">
        <v>64503</v>
      </c>
      <c r="K40" s="163"/>
      <c r="L40" s="132">
        <f>+I40-F40-F39</f>
        <v>439.49068965517199</v>
      </c>
    </row>
    <row r="41" spans="1:12">
      <c r="A41" s="46" t="s">
        <v>263</v>
      </c>
      <c r="B41" s="47">
        <v>42569</v>
      </c>
      <c r="C41" s="46" t="s">
        <v>293</v>
      </c>
      <c r="D41" s="46" t="s">
        <v>2</v>
      </c>
      <c r="E41" s="46" t="s">
        <v>12</v>
      </c>
      <c r="F41" s="48">
        <v>857.28</v>
      </c>
      <c r="G41" s="240"/>
      <c r="H41" s="46"/>
      <c r="I41" s="46"/>
      <c r="J41" s="46"/>
      <c r="K41" s="46"/>
      <c r="L41" s="46"/>
    </row>
    <row r="42" spans="1:12">
      <c r="A42" s="46" t="s">
        <v>263</v>
      </c>
      <c r="B42" s="47">
        <v>42569</v>
      </c>
      <c r="C42" s="46" t="s">
        <v>293</v>
      </c>
      <c r="D42" s="46" t="s">
        <v>2</v>
      </c>
      <c r="E42" s="46" t="s">
        <v>12</v>
      </c>
      <c r="F42" s="48">
        <v>6605.74</v>
      </c>
      <c r="G42" s="240"/>
      <c r="H42" s="217" t="s">
        <v>851</v>
      </c>
      <c r="I42" s="169">
        <v>8196.9913793103442</v>
      </c>
      <c r="J42" s="178">
        <v>64522</v>
      </c>
      <c r="K42" s="163"/>
      <c r="L42" s="132">
        <f>+I42-F42-F41</f>
        <v>733.97137931034445</v>
      </c>
    </row>
    <row r="43" spans="1:12">
      <c r="A43" s="46" t="s">
        <v>324</v>
      </c>
      <c r="B43" s="47">
        <v>42581</v>
      </c>
      <c r="C43" s="46" t="s">
        <v>325</v>
      </c>
      <c r="D43" s="46" t="s">
        <v>2</v>
      </c>
      <c r="E43" s="46" t="s">
        <v>3</v>
      </c>
      <c r="F43" s="48">
        <v>11692.28</v>
      </c>
      <c r="G43" s="240"/>
      <c r="H43" s="46"/>
      <c r="I43" s="46"/>
      <c r="J43" s="46"/>
      <c r="K43" s="46"/>
      <c r="L43" s="46"/>
    </row>
    <row r="44" spans="1:12">
      <c r="A44" s="46" t="s">
        <v>326</v>
      </c>
      <c r="B44" s="47">
        <v>42581</v>
      </c>
      <c r="C44" s="46" t="s">
        <v>327</v>
      </c>
      <c r="D44" s="46" t="s">
        <v>2</v>
      </c>
      <c r="E44" s="46" t="s">
        <v>12</v>
      </c>
      <c r="F44" s="48">
        <v>2508.35</v>
      </c>
      <c r="G44" s="240"/>
      <c r="H44" s="46"/>
      <c r="I44" s="46"/>
      <c r="J44" s="46"/>
      <c r="K44" s="46"/>
      <c r="L44" s="46"/>
    </row>
    <row r="45" spans="1:12">
      <c r="A45" s="46" t="s">
        <v>326</v>
      </c>
      <c r="B45" s="47">
        <v>42581</v>
      </c>
      <c r="C45" s="46" t="s">
        <v>327</v>
      </c>
      <c r="D45" s="46" t="s">
        <v>2</v>
      </c>
      <c r="E45" s="46" t="s">
        <v>12</v>
      </c>
      <c r="F45" s="48">
        <v>7758.29</v>
      </c>
      <c r="G45" s="240"/>
      <c r="H45" s="46"/>
      <c r="I45" s="46"/>
      <c r="J45" s="46"/>
      <c r="K45" s="46"/>
      <c r="L45" s="46"/>
    </row>
    <row r="46" spans="1:12">
      <c r="A46" s="46" t="s">
        <v>236</v>
      </c>
      <c r="B46" s="47">
        <v>42573</v>
      </c>
      <c r="C46" s="46" t="s">
        <v>306</v>
      </c>
      <c r="D46" s="46" t="s">
        <v>2</v>
      </c>
      <c r="E46" s="46" t="s">
        <v>12</v>
      </c>
      <c r="F46" s="48">
        <v>857.28</v>
      </c>
      <c r="G46" s="240"/>
      <c r="H46" s="46"/>
      <c r="I46" s="46"/>
      <c r="J46" s="46"/>
      <c r="K46" s="46"/>
      <c r="L46" s="46"/>
    </row>
    <row r="47" spans="1:12">
      <c r="A47" s="46" t="s">
        <v>236</v>
      </c>
      <c r="B47" s="47">
        <v>42573</v>
      </c>
      <c r="C47" s="46" t="s">
        <v>306</v>
      </c>
      <c r="D47" s="46" t="s">
        <v>2</v>
      </c>
      <c r="E47" s="46" t="s">
        <v>12</v>
      </c>
      <c r="F47" s="48">
        <v>6605.74</v>
      </c>
      <c r="G47" s="240"/>
      <c r="H47" s="217" t="s">
        <v>860</v>
      </c>
      <c r="I47" s="169">
        <v>8196.9913793103442</v>
      </c>
      <c r="J47" s="178">
        <v>64687</v>
      </c>
      <c r="K47" s="163"/>
      <c r="L47" s="132">
        <f>+I47-F47-F46</f>
        <v>733.97137931034445</v>
      </c>
    </row>
    <row r="48" spans="1:12">
      <c r="A48" s="46" t="s">
        <v>296</v>
      </c>
      <c r="B48" s="47">
        <v>42569</v>
      </c>
      <c r="C48" s="46" t="s">
        <v>297</v>
      </c>
      <c r="D48" s="46" t="s">
        <v>2</v>
      </c>
      <c r="E48" s="46" t="s">
        <v>14</v>
      </c>
      <c r="F48" s="48">
        <v>613.79999999999995</v>
      </c>
      <c r="G48" s="240"/>
      <c r="H48" s="46"/>
      <c r="I48" s="46"/>
      <c r="J48" s="46"/>
      <c r="K48" s="46"/>
      <c r="L48" s="46"/>
    </row>
    <row r="49" spans="1:12">
      <c r="A49" s="46" t="s">
        <v>296</v>
      </c>
      <c r="B49" s="47">
        <v>42569</v>
      </c>
      <c r="C49" s="46" t="s">
        <v>297</v>
      </c>
      <c r="D49" s="46" t="s">
        <v>2</v>
      </c>
      <c r="E49" s="46" t="s">
        <v>14</v>
      </c>
      <c r="F49" s="48">
        <v>9150.59</v>
      </c>
      <c r="G49" s="240"/>
      <c r="H49" s="217" t="s">
        <v>852</v>
      </c>
      <c r="I49" s="169">
        <v>9764.3879310344837</v>
      </c>
      <c r="J49" s="178">
        <v>64752</v>
      </c>
      <c r="K49" s="163"/>
      <c r="L49" s="132">
        <f>+I49-F49-F48</f>
        <v>-2.0689655164005671E-3</v>
      </c>
    </row>
    <row r="50" spans="1:12">
      <c r="A50" s="46" t="s">
        <v>330</v>
      </c>
      <c r="B50" s="47">
        <v>42581</v>
      </c>
      <c r="C50" s="46" t="s">
        <v>331</v>
      </c>
      <c r="D50" s="46" t="s">
        <v>2</v>
      </c>
      <c r="E50" s="46" t="s">
        <v>332</v>
      </c>
      <c r="F50" s="48">
        <v>3393.14</v>
      </c>
      <c r="G50" s="240"/>
      <c r="H50" s="46"/>
      <c r="I50" s="46"/>
      <c r="J50" s="46"/>
      <c r="K50" s="46"/>
      <c r="L50" s="46"/>
    </row>
    <row r="51" spans="1:12">
      <c r="A51" s="46" t="s">
        <v>330</v>
      </c>
      <c r="B51" s="47">
        <v>42581</v>
      </c>
      <c r="C51" s="46" t="s">
        <v>331</v>
      </c>
      <c r="D51" s="46" t="s">
        <v>2</v>
      </c>
      <c r="E51" s="46" t="s">
        <v>332</v>
      </c>
      <c r="F51" s="48">
        <v>12977.64</v>
      </c>
      <c r="G51" s="240"/>
      <c r="H51" s="46"/>
      <c r="I51" s="46"/>
      <c r="J51" s="46"/>
      <c r="K51" s="46"/>
      <c r="L51" s="46"/>
    </row>
    <row r="52" spans="1:12">
      <c r="A52" s="46" t="s">
        <v>319</v>
      </c>
      <c r="B52" s="47">
        <v>42581</v>
      </c>
      <c r="C52" s="46" t="s">
        <v>320</v>
      </c>
      <c r="D52" s="46" t="s">
        <v>2</v>
      </c>
      <c r="E52" s="46" t="s">
        <v>12</v>
      </c>
      <c r="F52" s="48">
        <v>1400</v>
      </c>
      <c r="G52" s="240"/>
      <c r="H52" s="46"/>
      <c r="I52" s="46"/>
      <c r="J52" s="46"/>
      <c r="K52" s="46"/>
      <c r="L52" s="46"/>
    </row>
    <row r="53" spans="1:12">
      <c r="A53" s="46" t="s">
        <v>319</v>
      </c>
      <c r="B53" s="47">
        <v>42581</v>
      </c>
      <c r="C53" s="46" t="s">
        <v>320</v>
      </c>
      <c r="D53" s="46" t="s">
        <v>2</v>
      </c>
      <c r="E53" s="46" t="s">
        <v>12</v>
      </c>
      <c r="F53" s="48">
        <v>4827.87</v>
      </c>
      <c r="G53" s="240"/>
      <c r="H53" s="46"/>
      <c r="I53" s="46"/>
      <c r="J53" s="46"/>
      <c r="K53" s="46"/>
      <c r="L53" s="46"/>
    </row>
    <row r="54" spans="1:12">
      <c r="A54" s="46" t="s">
        <v>328</v>
      </c>
      <c r="B54" s="47">
        <v>42581</v>
      </c>
      <c r="C54" s="46" t="s">
        <v>329</v>
      </c>
      <c r="D54" s="46" t="s">
        <v>2</v>
      </c>
      <c r="E54" s="46" t="s">
        <v>12</v>
      </c>
      <c r="F54" s="48">
        <v>280</v>
      </c>
      <c r="G54" s="240"/>
      <c r="H54" s="46"/>
      <c r="I54" s="46"/>
      <c r="J54" s="46"/>
      <c r="K54" s="46"/>
      <c r="L54" s="46"/>
    </row>
    <row r="55" spans="1:12">
      <c r="A55" s="46" t="s">
        <v>328</v>
      </c>
      <c r="B55" s="47">
        <v>42581</v>
      </c>
      <c r="C55" s="46" t="s">
        <v>329</v>
      </c>
      <c r="D55" s="46" t="s">
        <v>2</v>
      </c>
      <c r="E55" s="46" t="s">
        <v>12</v>
      </c>
      <c r="F55" s="48">
        <v>2074.44</v>
      </c>
      <c r="G55" s="240"/>
      <c r="H55" s="46"/>
      <c r="I55" s="46"/>
      <c r="J55" s="46"/>
      <c r="K55" s="46"/>
      <c r="L55" s="46"/>
    </row>
    <row r="56" spans="1:12">
      <c r="A56" s="46" t="s">
        <v>328</v>
      </c>
      <c r="B56" s="47">
        <v>42581</v>
      </c>
      <c r="C56" s="46" t="s">
        <v>329</v>
      </c>
      <c r="D56" s="46" t="s">
        <v>2</v>
      </c>
      <c r="E56" s="46" t="s">
        <v>12</v>
      </c>
      <c r="F56" s="48">
        <v>8027.99</v>
      </c>
      <c r="G56" s="240"/>
      <c r="H56" s="46"/>
      <c r="I56" s="46"/>
      <c r="J56" s="46"/>
      <c r="K56" s="46"/>
      <c r="L56" s="46"/>
    </row>
    <row r="57" spans="1:12">
      <c r="A57" s="46" t="s">
        <v>313</v>
      </c>
      <c r="B57" s="47">
        <v>42579</v>
      </c>
      <c r="C57" s="46" t="s">
        <v>314</v>
      </c>
      <c r="D57" s="46" t="s">
        <v>2</v>
      </c>
      <c r="E57" s="46" t="s">
        <v>12</v>
      </c>
      <c r="F57" s="48">
        <v>109.44</v>
      </c>
      <c r="G57" s="240"/>
      <c r="H57" s="46"/>
      <c r="I57" s="46"/>
      <c r="J57" s="46"/>
      <c r="K57" s="46"/>
      <c r="L57" s="46"/>
    </row>
    <row r="58" spans="1:12">
      <c r="A58" s="46" t="s">
        <v>313</v>
      </c>
      <c r="B58" s="47">
        <v>42579</v>
      </c>
      <c r="C58" s="46" t="s">
        <v>314</v>
      </c>
      <c r="D58" s="46" t="s">
        <v>2</v>
      </c>
      <c r="E58" s="46" t="s">
        <v>12</v>
      </c>
      <c r="F58" s="48">
        <v>2010.55</v>
      </c>
      <c r="G58" s="240"/>
      <c r="H58" s="217" t="s">
        <v>862</v>
      </c>
      <c r="I58" s="169">
        <v>2343.3793103448279</v>
      </c>
      <c r="J58" s="178">
        <v>65005</v>
      </c>
      <c r="K58" s="163"/>
      <c r="L58" s="132">
        <f>+I58-F58-F57</f>
        <v>223.38931034482795</v>
      </c>
    </row>
    <row r="59" spans="1:12">
      <c r="A59" s="46" t="s">
        <v>315</v>
      </c>
      <c r="B59" s="47">
        <v>42579</v>
      </c>
      <c r="C59" s="46" t="s">
        <v>316</v>
      </c>
      <c r="D59" s="46" t="s">
        <v>2</v>
      </c>
      <c r="E59" s="46" t="s">
        <v>12</v>
      </c>
      <c r="F59" s="48">
        <v>3232.96</v>
      </c>
      <c r="G59" s="240"/>
      <c r="H59" s="46"/>
      <c r="I59" s="46"/>
      <c r="J59" s="46"/>
      <c r="K59" s="46"/>
      <c r="L59" s="46"/>
    </row>
    <row r="60" spans="1:12">
      <c r="A60" s="46" t="s">
        <v>315</v>
      </c>
      <c r="B60" s="47">
        <v>42579</v>
      </c>
      <c r="C60" s="46" t="s">
        <v>316</v>
      </c>
      <c r="D60" s="46" t="s">
        <v>2</v>
      </c>
      <c r="E60" s="46" t="s">
        <v>12</v>
      </c>
      <c r="F60" s="48">
        <v>4377.84</v>
      </c>
      <c r="G60" s="240"/>
      <c r="H60" s="217" t="s">
        <v>864</v>
      </c>
      <c r="I60" s="169">
        <v>8471.8362068965507</v>
      </c>
      <c r="J60" s="178">
        <v>65009</v>
      </c>
      <c r="K60" s="163"/>
      <c r="L60" s="132">
        <f>+I60-F60-F59</f>
        <v>861.03620689655054</v>
      </c>
    </row>
    <row r="61" spans="1:12">
      <c r="A61" s="46" t="s">
        <v>333</v>
      </c>
      <c r="B61" s="47">
        <v>42581</v>
      </c>
      <c r="C61" s="46" t="s">
        <v>334</v>
      </c>
      <c r="D61" s="46" t="s">
        <v>2</v>
      </c>
      <c r="E61" s="46" t="s">
        <v>12</v>
      </c>
      <c r="F61" s="48">
        <v>2207.04</v>
      </c>
      <c r="G61" s="240"/>
      <c r="H61" s="46"/>
      <c r="I61" s="46"/>
      <c r="J61" s="46"/>
      <c r="K61" s="46"/>
      <c r="L61" s="46"/>
    </row>
    <row r="62" spans="1:12">
      <c r="A62" s="46" t="s">
        <v>333</v>
      </c>
      <c r="B62" s="47">
        <v>42581</v>
      </c>
      <c r="C62" s="46" t="s">
        <v>334</v>
      </c>
      <c r="D62" s="46" t="s">
        <v>2</v>
      </c>
      <c r="E62" s="46" t="s">
        <v>12</v>
      </c>
      <c r="F62" s="48">
        <v>21525.83</v>
      </c>
      <c r="G62" s="240"/>
      <c r="H62" s="46"/>
      <c r="I62" s="46"/>
      <c r="J62" s="46"/>
      <c r="K62" s="46"/>
      <c r="L62" s="46"/>
    </row>
    <row r="63" spans="1:12">
      <c r="A63" s="46" t="s">
        <v>337</v>
      </c>
      <c r="B63" s="47">
        <v>42581</v>
      </c>
      <c r="C63" s="46" t="s">
        <v>336</v>
      </c>
      <c r="D63" s="46" t="s">
        <v>58</v>
      </c>
      <c r="E63" s="46" t="s">
        <v>12</v>
      </c>
      <c r="F63" s="48">
        <v>-1400</v>
      </c>
      <c r="G63" s="240"/>
      <c r="H63" s="46"/>
      <c r="I63" s="46"/>
      <c r="J63" s="46"/>
      <c r="K63" s="46"/>
      <c r="L63" s="46"/>
    </row>
    <row r="64" spans="1:12">
      <c r="A64" s="46" t="s">
        <v>337</v>
      </c>
      <c r="B64" s="47">
        <v>42581</v>
      </c>
      <c r="C64" s="46" t="s">
        <v>336</v>
      </c>
      <c r="D64" s="46" t="s">
        <v>58</v>
      </c>
      <c r="E64" s="46" t="s">
        <v>12</v>
      </c>
      <c r="F64" s="48">
        <v>-5348</v>
      </c>
      <c r="G64" s="240"/>
      <c r="H64" s="46"/>
      <c r="I64" s="46"/>
      <c r="J64" s="46"/>
      <c r="K64" s="46"/>
      <c r="L64" s="46"/>
    </row>
    <row r="65" spans="1:12">
      <c r="A65" s="46" t="s">
        <v>338</v>
      </c>
      <c r="B65" s="47">
        <v>42581</v>
      </c>
      <c r="C65" s="46" t="s">
        <v>336</v>
      </c>
      <c r="D65" s="46" t="s">
        <v>2</v>
      </c>
      <c r="E65" s="46" t="s">
        <v>12</v>
      </c>
      <c r="F65" s="48">
        <v>1400</v>
      </c>
      <c r="G65" s="240"/>
      <c r="H65" s="46"/>
      <c r="I65" s="46"/>
      <c r="J65" s="46"/>
      <c r="K65" s="46"/>
      <c r="L65" s="46"/>
    </row>
    <row r="66" spans="1:12">
      <c r="A66" s="46" t="s">
        <v>338</v>
      </c>
      <c r="B66" s="47">
        <v>42581</v>
      </c>
      <c r="C66" s="46" t="s">
        <v>336</v>
      </c>
      <c r="D66" s="46" t="s">
        <v>2</v>
      </c>
      <c r="E66" s="46" t="s">
        <v>12</v>
      </c>
      <c r="F66" s="48">
        <v>5348</v>
      </c>
      <c r="G66" s="240"/>
      <c r="H66" s="46"/>
      <c r="I66" s="46"/>
      <c r="J66" s="46"/>
      <c r="K66" s="46"/>
      <c r="L66" s="46"/>
    </row>
    <row r="67" spans="1:12">
      <c r="A67" s="46" t="s">
        <v>335</v>
      </c>
      <c r="B67" s="47">
        <v>42581</v>
      </c>
      <c r="C67" s="46" t="s">
        <v>336</v>
      </c>
      <c r="D67" s="46" t="s">
        <v>2</v>
      </c>
      <c r="E67" s="46" t="s">
        <v>12</v>
      </c>
      <c r="F67" s="48">
        <v>1400</v>
      </c>
      <c r="G67" s="240"/>
      <c r="H67" s="46"/>
      <c r="I67" s="46"/>
      <c r="J67" s="46"/>
      <c r="K67" s="46"/>
      <c r="L67" s="46"/>
    </row>
    <row r="68" spans="1:12" ht="12" thickBot="1">
      <c r="A68" s="69" t="s">
        <v>335</v>
      </c>
      <c r="B68" s="70">
        <v>42581</v>
      </c>
      <c r="C68" s="69" t="s">
        <v>336</v>
      </c>
      <c r="D68" s="69" t="s">
        <v>2</v>
      </c>
      <c r="E68" s="69" t="s">
        <v>12</v>
      </c>
      <c r="F68" s="76">
        <v>5348</v>
      </c>
      <c r="G68" s="241"/>
      <c r="H68" s="69"/>
      <c r="I68" s="69"/>
      <c r="J68" s="69"/>
      <c r="K68" s="69"/>
      <c r="L68" s="69"/>
    </row>
    <row r="69" spans="1:12">
      <c r="A69" s="50"/>
      <c r="B69" s="51"/>
      <c r="C69" s="50"/>
      <c r="D69" s="50"/>
      <c r="E69" s="50"/>
      <c r="F69" s="52"/>
      <c r="G69" s="239"/>
      <c r="H69" s="236" t="s">
        <v>645</v>
      </c>
      <c r="I69" s="52">
        <v>675.10344827586209</v>
      </c>
      <c r="J69" s="50" t="s">
        <v>652</v>
      </c>
      <c r="K69" s="50"/>
      <c r="L69" s="50"/>
    </row>
    <row r="70" spans="1:12">
      <c r="A70" s="46"/>
      <c r="B70" s="47"/>
      <c r="C70" s="46"/>
      <c r="D70" s="46"/>
      <c r="E70" s="46"/>
      <c r="F70" s="48"/>
      <c r="G70" s="240"/>
      <c r="H70" s="237" t="s">
        <v>646</v>
      </c>
      <c r="I70" s="48">
        <v>567.56034482758616</v>
      </c>
      <c r="J70" s="46" t="s">
        <v>651</v>
      </c>
      <c r="K70" s="46"/>
      <c r="L70" s="46"/>
    </row>
    <row r="71" spans="1:12">
      <c r="A71" s="46"/>
      <c r="B71" s="47"/>
      <c r="C71" s="46"/>
      <c r="D71" s="46"/>
      <c r="E71" s="46"/>
      <c r="F71" s="48"/>
      <c r="G71" s="240"/>
      <c r="H71" s="237" t="s">
        <v>647</v>
      </c>
      <c r="I71" s="48">
        <v>80964.637931034478</v>
      </c>
      <c r="J71" s="46" t="s">
        <v>651</v>
      </c>
      <c r="K71" s="46"/>
      <c r="L71" s="46"/>
    </row>
    <row r="72" spans="1:12">
      <c r="A72" s="46"/>
      <c r="B72" s="47"/>
      <c r="C72" s="46"/>
      <c r="D72" s="46"/>
      <c r="E72" s="46"/>
      <c r="F72" s="48"/>
      <c r="G72" s="240"/>
      <c r="H72" s="237" t="s">
        <v>648</v>
      </c>
      <c r="I72" s="48">
        <v>270253.31034482759</v>
      </c>
      <c r="J72" s="46" t="s">
        <v>651</v>
      </c>
      <c r="K72" s="46"/>
      <c r="L72" s="46"/>
    </row>
    <row r="73" spans="1:12">
      <c r="A73" s="46"/>
      <c r="B73" s="47"/>
      <c r="C73" s="46"/>
      <c r="D73" s="46"/>
      <c r="E73" s="46"/>
      <c r="F73" s="48"/>
      <c r="G73" s="240"/>
      <c r="H73" s="237" t="s">
        <v>649</v>
      </c>
      <c r="I73" s="48">
        <v>18721.603448275862</v>
      </c>
      <c r="J73" s="46" t="s">
        <v>651</v>
      </c>
      <c r="K73" s="46"/>
      <c r="L73" s="46"/>
    </row>
    <row r="74" spans="1:12">
      <c r="A74" s="46"/>
      <c r="B74" s="47"/>
      <c r="C74" s="46"/>
      <c r="D74" s="46"/>
      <c r="E74" s="46"/>
      <c r="F74" s="48"/>
      <c r="G74" s="240"/>
      <c r="H74" s="237" t="s">
        <v>650</v>
      </c>
      <c r="I74" s="48">
        <v>6241.5258620689656</v>
      </c>
      <c r="J74" s="46" t="s">
        <v>651</v>
      </c>
      <c r="K74" s="46"/>
      <c r="L74" s="46"/>
    </row>
    <row r="75" spans="1:12">
      <c r="B75" s="3"/>
    </row>
    <row r="76" spans="1:12">
      <c r="B76" s="3"/>
    </row>
    <row r="77" spans="1:12">
      <c r="B77" s="3"/>
    </row>
    <row r="78" spans="1:12">
      <c r="B78" s="3"/>
    </row>
    <row r="79" spans="1:12">
      <c r="B79" s="3"/>
    </row>
    <row r="80" spans="1:1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</sheetData>
  <sortState ref="N4:Q22">
    <sortCondition ref="P4:P22"/>
  </sortState>
  <mergeCells count="2">
    <mergeCell ref="A1:F1"/>
    <mergeCell ref="H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A79" workbookViewId="0">
      <selection activeCell="O20" sqref="O20"/>
    </sheetView>
  </sheetViews>
  <sheetFormatPr baseColWidth="10" defaultRowHeight="11.25"/>
  <cols>
    <col min="1" max="1" width="7.5703125" style="9" bestFit="1" customWidth="1"/>
    <col min="2" max="2" width="9.85546875" style="9" bestFit="1" customWidth="1"/>
    <col min="3" max="3" width="8.5703125" style="250" bestFit="1" customWidth="1"/>
    <col min="4" max="4" width="23.5703125" style="250" hidden="1" customWidth="1"/>
    <col min="5" max="5" width="37.140625" style="250" bestFit="1" customWidth="1"/>
    <col min="6" max="6" width="11" style="9" bestFit="1" customWidth="1"/>
    <col min="7" max="7" width="4.140625" style="238" customWidth="1"/>
    <col min="8" max="8" width="7" style="9" bestFit="1" customWidth="1"/>
    <col min="9" max="9" width="9.85546875" style="9" bestFit="1" customWidth="1"/>
    <col min="10" max="10" width="5.28515625" style="9" bestFit="1" customWidth="1"/>
    <col min="11" max="11" width="11.42578125" style="9"/>
    <col min="12" max="12" width="8.28515625" style="9" bestFit="1" customWidth="1"/>
    <col min="13" max="13" width="11.42578125" style="9"/>
    <col min="14" max="14" width="6.42578125" style="9" bestFit="1" customWidth="1"/>
    <col min="15" max="15" width="9" style="9" bestFit="1" customWidth="1"/>
    <col min="16" max="16" width="5.28515625" style="252" bestFit="1" customWidth="1"/>
    <col min="17" max="17" width="10.140625" style="9" bestFit="1" customWidth="1"/>
    <col min="18" max="16384" width="11.42578125" style="9"/>
  </cols>
  <sheetData>
    <row r="1" spans="1:17">
      <c r="A1" s="246" t="s">
        <v>341</v>
      </c>
      <c r="B1" s="246"/>
      <c r="C1" s="246"/>
      <c r="D1" s="246"/>
      <c r="E1" s="246"/>
      <c r="F1" s="246"/>
      <c r="H1" s="246" t="s">
        <v>392</v>
      </c>
      <c r="I1" s="246"/>
      <c r="J1" s="246"/>
      <c r="K1" s="246"/>
      <c r="L1" s="246"/>
    </row>
    <row r="2" spans="1:17" ht="12" thickBot="1">
      <c r="A2" s="66"/>
      <c r="B2" s="66"/>
      <c r="C2" s="247"/>
      <c r="D2" s="247"/>
      <c r="E2" s="247"/>
      <c r="F2" s="66"/>
      <c r="H2" s="66"/>
      <c r="I2" s="66"/>
      <c r="J2" s="66"/>
    </row>
    <row r="3" spans="1:17" ht="12" thickBot="1">
      <c r="A3" s="21" t="s">
        <v>653</v>
      </c>
      <c r="B3" s="19" t="s">
        <v>654</v>
      </c>
      <c r="C3" s="248" t="s">
        <v>655</v>
      </c>
      <c r="D3" s="249" t="s">
        <v>658</v>
      </c>
      <c r="E3" s="248" t="s">
        <v>656</v>
      </c>
      <c r="F3" s="38" t="s">
        <v>657</v>
      </c>
      <c r="G3" s="126"/>
      <c r="H3" s="19" t="s">
        <v>494</v>
      </c>
      <c r="I3" s="19" t="s">
        <v>659</v>
      </c>
      <c r="J3" s="19" t="s">
        <v>660</v>
      </c>
      <c r="K3" s="19" t="s">
        <v>533</v>
      </c>
      <c r="L3" s="20" t="s">
        <v>659</v>
      </c>
    </row>
    <row r="4" spans="1:17">
      <c r="A4" s="9" t="s">
        <v>677</v>
      </c>
      <c r="B4" s="23">
        <v>42593</v>
      </c>
      <c r="C4" s="250" t="s">
        <v>312</v>
      </c>
      <c r="D4" s="250" t="s">
        <v>763</v>
      </c>
      <c r="E4" s="251" t="s">
        <v>746</v>
      </c>
      <c r="F4" s="8">
        <v>1260.4000000000001</v>
      </c>
      <c r="H4" s="14"/>
      <c r="I4" s="118"/>
      <c r="N4" s="14" t="s">
        <v>789</v>
      </c>
      <c r="O4" s="118">
        <v>10477.301724137931</v>
      </c>
      <c r="P4" s="254">
        <v>62877</v>
      </c>
      <c r="Q4" s="9" t="s">
        <v>801</v>
      </c>
    </row>
    <row r="5" spans="1:17">
      <c r="A5" s="9" t="s">
        <v>678</v>
      </c>
      <c r="B5" s="23">
        <v>42609</v>
      </c>
      <c r="C5" s="250" t="s">
        <v>253</v>
      </c>
      <c r="D5" s="250" t="s">
        <v>763</v>
      </c>
      <c r="E5" s="251" t="s">
        <v>747</v>
      </c>
      <c r="F5" s="8">
        <v>4498.22</v>
      </c>
      <c r="H5" s="14"/>
      <c r="I5" s="118"/>
      <c r="N5" s="14" t="s">
        <v>790</v>
      </c>
      <c r="O5" s="118">
        <v>10477.301724137931</v>
      </c>
      <c r="P5" s="253">
        <v>62877</v>
      </c>
    </row>
    <row r="6" spans="1:17">
      <c r="A6" s="9" t="s">
        <v>679</v>
      </c>
      <c r="B6" s="23">
        <v>42607</v>
      </c>
      <c r="C6" s="250" t="s">
        <v>339</v>
      </c>
      <c r="D6" s="250" t="s">
        <v>58</v>
      </c>
      <c r="E6" s="251" t="s">
        <v>12</v>
      </c>
      <c r="F6" s="8">
        <v>-314</v>
      </c>
      <c r="H6" s="14"/>
      <c r="I6" s="118"/>
      <c r="N6" s="14" t="s">
        <v>766</v>
      </c>
      <c r="O6" s="118">
        <v>11407.456896551725</v>
      </c>
      <c r="P6" s="252">
        <v>63005</v>
      </c>
    </row>
    <row r="7" spans="1:17">
      <c r="A7" s="9" t="s">
        <v>721</v>
      </c>
      <c r="B7" s="23">
        <v>42613</v>
      </c>
      <c r="C7" s="250" t="s">
        <v>339</v>
      </c>
      <c r="D7" s="250" t="s">
        <v>2</v>
      </c>
      <c r="E7" s="251" t="s">
        <v>12</v>
      </c>
      <c r="F7" s="8">
        <v>314</v>
      </c>
      <c r="H7" s="14"/>
      <c r="I7" s="118"/>
      <c r="N7" s="14" t="s">
        <v>780</v>
      </c>
      <c r="O7" s="118">
        <v>47044.913793103449</v>
      </c>
      <c r="P7" s="253">
        <v>64058</v>
      </c>
      <c r="Q7" s="9" t="s">
        <v>877</v>
      </c>
    </row>
    <row r="8" spans="1:17">
      <c r="A8" s="9" t="s">
        <v>721</v>
      </c>
      <c r="B8" s="23">
        <v>42613</v>
      </c>
      <c r="C8" s="250" t="s">
        <v>339</v>
      </c>
      <c r="D8" s="250" t="s">
        <v>2</v>
      </c>
      <c r="E8" s="251" t="s">
        <v>12</v>
      </c>
      <c r="F8" s="8">
        <v>170663.46</v>
      </c>
      <c r="H8" s="14"/>
      <c r="I8" s="118"/>
      <c r="N8" s="14" t="s">
        <v>768</v>
      </c>
      <c r="O8" s="118">
        <v>9690.9741379310344</v>
      </c>
      <c r="P8" s="252">
        <v>64308</v>
      </c>
    </row>
    <row r="9" spans="1:17">
      <c r="A9" s="9" t="s">
        <v>679</v>
      </c>
      <c r="B9" s="23">
        <v>42607</v>
      </c>
      <c r="C9" s="250" t="s">
        <v>764</v>
      </c>
      <c r="D9" s="250" t="s">
        <v>58</v>
      </c>
      <c r="E9" s="251" t="s">
        <v>12</v>
      </c>
      <c r="F9" s="8">
        <v>-157588.35999999999</v>
      </c>
      <c r="H9" s="14"/>
      <c r="I9" s="118"/>
      <c r="N9" s="14" t="s">
        <v>772</v>
      </c>
      <c r="O9" s="118">
        <v>8196.9913793103442</v>
      </c>
      <c r="P9" s="253">
        <v>64599</v>
      </c>
    </row>
    <row r="10" spans="1:17">
      <c r="A10" s="9" t="s">
        <v>680</v>
      </c>
      <c r="B10" s="23">
        <v>42612</v>
      </c>
      <c r="C10" s="250" t="s">
        <v>302</v>
      </c>
      <c r="D10" s="250" t="s">
        <v>763</v>
      </c>
      <c r="E10" s="251" t="s">
        <v>748</v>
      </c>
      <c r="F10" s="8">
        <v>814.88</v>
      </c>
      <c r="H10" s="14"/>
      <c r="I10" s="118"/>
      <c r="L10" s="14"/>
      <c r="N10" s="14" t="s">
        <v>779</v>
      </c>
      <c r="O10" s="118">
        <v>16370.775862068964</v>
      </c>
      <c r="P10" s="254">
        <v>64809</v>
      </c>
      <c r="Q10" s="9" t="s">
        <v>799</v>
      </c>
    </row>
    <row r="11" spans="1:17">
      <c r="A11" s="9" t="s">
        <v>681</v>
      </c>
      <c r="B11" s="23">
        <v>42600</v>
      </c>
      <c r="C11" s="250" t="s">
        <v>323</v>
      </c>
      <c r="D11" s="250" t="s">
        <v>763</v>
      </c>
      <c r="E11" s="251" t="s">
        <v>868</v>
      </c>
      <c r="F11" s="8">
        <v>3223.2</v>
      </c>
      <c r="H11" s="14"/>
      <c r="I11" s="118"/>
      <c r="L11" s="14"/>
      <c r="N11" s="14" t="s">
        <v>767</v>
      </c>
      <c r="O11" s="118">
        <v>6227.8706896551721</v>
      </c>
      <c r="P11" s="252">
        <v>64821</v>
      </c>
      <c r="Q11" s="9" t="s">
        <v>876</v>
      </c>
    </row>
    <row r="12" spans="1:17">
      <c r="A12" s="9" t="s">
        <v>682</v>
      </c>
      <c r="B12" s="23">
        <v>42585</v>
      </c>
      <c r="C12" s="250" t="s">
        <v>323</v>
      </c>
      <c r="D12" s="250" t="s">
        <v>2</v>
      </c>
      <c r="E12" s="251" t="s">
        <v>12</v>
      </c>
      <c r="F12" s="8">
        <v>3595.06</v>
      </c>
      <c r="H12" s="14"/>
      <c r="I12" s="118"/>
      <c r="L12" s="14"/>
      <c r="N12" s="14" t="s">
        <v>783</v>
      </c>
      <c r="O12" s="118">
        <v>11461.560344827585</v>
      </c>
      <c r="P12" s="253">
        <v>64912</v>
      </c>
    </row>
    <row r="13" spans="1:17">
      <c r="A13" s="9" t="s">
        <v>682</v>
      </c>
      <c r="B13" s="23">
        <v>42585</v>
      </c>
      <c r="C13" s="250" t="s">
        <v>323</v>
      </c>
      <c r="D13" s="250" t="s">
        <v>2</v>
      </c>
      <c r="E13" s="251" t="s">
        <v>12</v>
      </c>
      <c r="F13" s="8">
        <v>24105.02</v>
      </c>
      <c r="H13" s="14" t="s">
        <v>770</v>
      </c>
      <c r="I13" s="118">
        <v>30923.275862068964</v>
      </c>
      <c r="J13" s="252">
        <v>63613</v>
      </c>
      <c r="L13" s="100">
        <f>+I13-F13-F12-F11</f>
        <v>-4.1379310364391131E-3</v>
      </c>
      <c r="N13" s="14" t="s">
        <v>781</v>
      </c>
      <c r="O13" s="118">
        <v>7939.7068965517237</v>
      </c>
      <c r="P13" s="254">
        <v>65009</v>
      </c>
      <c r="Q13" s="9" t="s">
        <v>800</v>
      </c>
    </row>
    <row r="14" spans="1:17">
      <c r="A14" s="9" t="s">
        <v>683</v>
      </c>
      <c r="B14" s="23">
        <v>42585</v>
      </c>
      <c r="C14" s="250" t="s">
        <v>323</v>
      </c>
      <c r="D14" s="250" t="s">
        <v>58</v>
      </c>
      <c r="E14" s="251" t="s">
        <v>12</v>
      </c>
      <c r="F14" s="8">
        <v>-24105.02</v>
      </c>
      <c r="L14" s="14"/>
      <c r="N14" s="14" t="s">
        <v>773</v>
      </c>
      <c r="O14" s="118">
        <v>9141.7758620689638</v>
      </c>
      <c r="P14" s="254">
        <v>65014</v>
      </c>
      <c r="Q14" s="9" t="s">
        <v>797</v>
      </c>
    </row>
    <row r="15" spans="1:17">
      <c r="A15" s="9" t="s">
        <v>684</v>
      </c>
      <c r="B15" s="23">
        <v>42595</v>
      </c>
      <c r="C15" s="250" t="s">
        <v>722</v>
      </c>
      <c r="D15" s="250" t="s">
        <v>2</v>
      </c>
      <c r="E15" s="251" t="s">
        <v>14</v>
      </c>
      <c r="F15" s="8">
        <v>560</v>
      </c>
      <c r="H15" s="14"/>
      <c r="I15" s="118"/>
      <c r="L15" s="14"/>
      <c r="N15" s="14" t="s">
        <v>776</v>
      </c>
      <c r="O15" s="118">
        <v>11304.948275862069</v>
      </c>
      <c r="P15" s="254">
        <v>65014</v>
      </c>
      <c r="Q15" s="9" t="s">
        <v>798</v>
      </c>
    </row>
    <row r="16" spans="1:17">
      <c r="A16" s="9" t="s">
        <v>684</v>
      </c>
      <c r="B16" s="23">
        <v>42595</v>
      </c>
      <c r="C16" s="250" t="s">
        <v>722</v>
      </c>
      <c r="D16" s="250" t="s">
        <v>2</v>
      </c>
      <c r="E16" s="251" t="s">
        <v>14</v>
      </c>
      <c r="F16" s="8">
        <v>10005.870000000001</v>
      </c>
      <c r="H16" s="14"/>
      <c r="I16" s="118"/>
      <c r="L16" s="14"/>
      <c r="N16" s="14" t="s">
        <v>795</v>
      </c>
      <c r="O16" s="118">
        <v>18634.474137931036</v>
      </c>
      <c r="P16" s="252">
        <v>65528</v>
      </c>
    </row>
    <row r="17" spans="1:17">
      <c r="A17" s="9" t="s">
        <v>684</v>
      </c>
      <c r="B17" s="23">
        <v>42595</v>
      </c>
      <c r="C17" s="250" t="s">
        <v>722</v>
      </c>
      <c r="D17" s="250" t="s">
        <v>2</v>
      </c>
      <c r="E17" s="251" t="s">
        <v>14</v>
      </c>
      <c r="F17" s="8">
        <v>36479.040000000001</v>
      </c>
      <c r="H17" s="14"/>
      <c r="I17" s="118"/>
      <c r="L17" s="14"/>
      <c r="N17" s="14" t="s">
        <v>793</v>
      </c>
      <c r="O17" s="118">
        <v>5499.3534482758623</v>
      </c>
      <c r="P17" s="253">
        <v>65649</v>
      </c>
    </row>
    <row r="18" spans="1:17">
      <c r="A18" s="9" t="s">
        <v>680</v>
      </c>
      <c r="B18" s="23">
        <v>42612</v>
      </c>
      <c r="C18" s="250" t="s">
        <v>299</v>
      </c>
      <c r="D18" s="250" t="s">
        <v>763</v>
      </c>
      <c r="E18" s="251" t="s">
        <v>751</v>
      </c>
      <c r="F18" s="8">
        <v>504.94</v>
      </c>
      <c r="H18" s="14"/>
      <c r="I18" s="118"/>
      <c r="L18" s="14"/>
      <c r="N18" s="14" t="s">
        <v>787</v>
      </c>
      <c r="O18" s="118">
        <v>10900.456896551725</v>
      </c>
      <c r="P18" s="253">
        <v>65768</v>
      </c>
    </row>
    <row r="19" spans="1:17">
      <c r="A19" s="9" t="s">
        <v>685</v>
      </c>
      <c r="B19" s="23">
        <v>42587</v>
      </c>
      <c r="C19" s="250" t="s">
        <v>723</v>
      </c>
      <c r="D19" s="250" t="s">
        <v>763</v>
      </c>
      <c r="E19" s="251" t="s">
        <v>752</v>
      </c>
      <c r="F19" s="8">
        <v>3099.58</v>
      </c>
      <c r="H19" s="14"/>
      <c r="I19" s="118"/>
      <c r="L19" s="14"/>
      <c r="N19" s="14" t="s">
        <v>791</v>
      </c>
      <c r="O19" s="118">
        <v>61820.474137931036</v>
      </c>
      <c r="P19" s="254">
        <v>65998</v>
      </c>
      <c r="Q19" s="9" t="s">
        <v>802</v>
      </c>
    </row>
    <row r="20" spans="1:17">
      <c r="A20" s="9" t="s">
        <v>686</v>
      </c>
      <c r="B20" s="23">
        <v>42587</v>
      </c>
      <c r="C20" s="250" t="s">
        <v>723</v>
      </c>
      <c r="D20" s="250" t="s">
        <v>2</v>
      </c>
      <c r="E20" s="251" t="s">
        <v>12</v>
      </c>
      <c r="F20" s="8">
        <v>840</v>
      </c>
      <c r="H20" s="14"/>
      <c r="I20" s="118"/>
      <c r="L20" s="14"/>
      <c r="N20" s="14" t="s">
        <v>792</v>
      </c>
      <c r="O20" s="118">
        <v>61820.474137931036</v>
      </c>
      <c r="P20" s="253">
        <v>65998</v>
      </c>
    </row>
    <row r="21" spans="1:17">
      <c r="A21" s="9" t="s">
        <v>686</v>
      </c>
      <c r="B21" s="23">
        <v>42587</v>
      </c>
      <c r="C21" s="250" t="s">
        <v>723</v>
      </c>
      <c r="D21" s="250" t="s">
        <v>2</v>
      </c>
      <c r="E21" s="251" t="s">
        <v>12</v>
      </c>
      <c r="F21" s="8">
        <v>5765.55</v>
      </c>
      <c r="H21" s="14"/>
      <c r="I21" s="118"/>
      <c r="L21" s="14"/>
      <c r="N21" s="14" t="s">
        <v>796</v>
      </c>
      <c r="O21" s="118">
        <v>9515.5862068965507</v>
      </c>
      <c r="P21" s="252">
        <v>66028</v>
      </c>
    </row>
    <row r="22" spans="1:17">
      <c r="A22" s="9" t="s">
        <v>686</v>
      </c>
      <c r="B22" s="23">
        <v>42587</v>
      </c>
      <c r="C22" s="250" t="s">
        <v>723</v>
      </c>
      <c r="D22" s="250" t="s">
        <v>2</v>
      </c>
      <c r="E22" s="251" t="s">
        <v>12</v>
      </c>
      <c r="F22" s="8">
        <v>24489.63</v>
      </c>
      <c r="H22" s="14" t="s">
        <v>771</v>
      </c>
      <c r="I22" s="118">
        <v>34194.758620689652</v>
      </c>
      <c r="J22" s="252">
        <v>64242</v>
      </c>
      <c r="L22" s="100">
        <f>+I22-F22-F21-F20-F19</f>
        <v>-1.3793103489661007E-3</v>
      </c>
    </row>
    <row r="23" spans="1:17">
      <c r="A23" s="9" t="s">
        <v>687</v>
      </c>
      <c r="B23" s="23">
        <v>42612</v>
      </c>
      <c r="C23" s="250" t="s">
        <v>724</v>
      </c>
      <c r="D23" s="250" t="s">
        <v>763</v>
      </c>
      <c r="E23" s="251" t="s">
        <v>753</v>
      </c>
      <c r="F23" s="8">
        <v>4884.5200000000004</v>
      </c>
      <c r="H23" s="14"/>
      <c r="I23" s="118"/>
      <c r="L23" s="14"/>
    </row>
    <row r="24" spans="1:17">
      <c r="A24" s="9" t="s">
        <v>157</v>
      </c>
      <c r="B24" s="23">
        <v>42611</v>
      </c>
      <c r="C24" s="250" t="s">
        <v>724</v>
      </c>
      <c r="D24" s="250" t="s">
        <v>2</v>
      </c>
      <c r="E24" s="251" t="s">
        <v>12</v>
      </c>
      <c r="F24" s="8">
        <v>280</v>
      </c>
      <c r="H24" s="14"/>
      <c r="I24" s="118"/>
      <c r="L24" s="14"/>
    </row>
    <row r="25" spans="1:17">
      <c r="A25" s="9" t="s">
        <v>157</v>
      </c>
      <c r="B25" s="23">
        <v>42611</v>
      </c>
      <c r="C25" s="250" t="s">
        <v>724</v>
      </c>
      <c r="D25" s="250" t="s">
        <v>2</v>
      </c>
      <c r="E25" s="251" t="s">
        <v>12</v>
      </c>
      <c r="F25" s="8">
        <v>1680</v>
      </c>
      <c r="H25" s="14"/>
      <c r="I25" s="118"/>
      <c r="L25" s="14"/>
    </row>
    <row r="26" spans="1:17">
      <c r="A26" s="9" t="s">
        <v>157</v>
      </c>
      <c r="B26" s="23">
        <v>42611</v>
      </c>
      <c r="C26" s="250" t="s">
        <v>724</v>
      </c>
      <c r="D26" s="250" t="s">
        <v>2</v>
      </c>
      <c r="E26" s="251" t="s">
        <v>12</v>
      </c>
      <c r="F26" s="8">
        <v>11020.68</v>
      </c>
      <c r="H26" s="14"/>
      <c r="I26" s="118"/>
      <c r="L26" s="14"/>
    </row>
    <row r="27" spans="1:17">
      <c r="A27" s="9" t="s">
        <v>157</v>
      </c>
      <c r="B27" s="23">
        <v>42611</v>
      </c>
      <c r="C27" s="250" t="s">
        <v>724</v>
      </c>
      <c r="D27" s="250" t="s">
        <v>2</v>
      </c>
      <c r="E27" s="251" t="s">
        <v>12</v>
      </c>
      <c r="F27" s="8">
        <v>100340.8</v>
      </c>
      <c r="H27" s="14" t="s">
        <v>794</v>
      </c>
      <c r="I27" s="118">
        <v>118206</v>
      </c>
      <c r="J27" s="252">
        <v>64324</v>
      </c>
      <c r="L27" s="100">
        <f>+I27-F27-F26-F25-F24-F23</f>
        <v>0</v>
      </c>
    </row>
    <row r="28" spans="1:17">
      <c r="A28" s="9" t="s">
        <v>688</v>
      </c>
      <c r="B28" s="23">
        <v>42586</v>
      </c>
      <c r="C28" s="250" t="s">
        <v>293</v>
      </c>
      <c r="D28" s="250" t="s">
        <v>763</v>
      </c>
      <c r="E28" s="251" t="s">
        <v>754</v>
      </c>
      <c r="F28" s="8">
        <v>733.97</v>
      </c>
      <c r="H28" s="14"/>
      <c r="I28" s="118"/>
      <c r="L28" s="14"/>
    </row>
    <row r="29" spans="1:17">
      <c r="A29" s="9" t="s">
        <v>689</v>
      </c>
      <c r="B29" s="23">
        <v>42585</v>
      </c>
      <c r="C29" s="250" t="s">
        <v>325</v>
      </c>
      <c r="D29" s="250" t="s">
        <v>2</v>
      </c>
      <c r="E29" s="251" t="s">
        <v>3</v>
      </c>
      <c r="F29" s="8">
        <v>2315.75</v>
      </c>
      <c r="H29" s="14"/>
      <c r="I29" s="118"/>
      <c r="L29" s="14"/>
    </row>
    <row r="30" spans="1:17">
      <c r="A30" s="9" t="s">
        <v>689</v>
      </c>
      <c r="B30" s="23">
        <v>42585</v>
      </c>
      <c r="C30" s="250" t="s">
        <v>325</v>
      </c>
      <c r="D30" s="250" t="s">
        <v>2</v>
      </c>
      <c r="E30" s="251" t="s">
        <v>3</v>
      </c>
      <c r="F30" s="8">
        <v>11692.28</v>
      </c>
      <c r="H30" s="14" t="s">
        <v>774</v>
      </c>
      <c r="I30" s="118">
        <v>14008.025862068966</v>
      </c>
      <c r="J30" s="253">
        <v>64596</v>
      </c>
      <c r="L30" s="100">
        <f>+I30-F30-F29</f>
        <v>-4.137931035074871E-3</v>
      </c>
    </row>
    <row r="31" spans="1:17">
      <c r="A31" s="9" t="s">
        <v>690</v>
      </c>
      <c r="B31" s="23">
        <v>42585</v>
      </c>
      <c r="C31" s="250" t="s">
        <v>325</v>
      </c>
      <c r="D31" s="250" t="s">
        <v>58</v>
      </c>
      <c r="E31" s="251" t="s">
        <v>3</v>
      </c>
      <c r="F31" s="8">
        <v>-11692.28</v>
      </c>
      <c r="H31" s="14"/>
      <c r="I31" s="118"/>
      <c r="L31" s="14"/>
    </row>
    <row r="32" spans="1:17">
      <c r="A32" s="9" t="s">
        <v>691</v>
      </c>
      <c r="B32" s="23">
        <v>42585</v>
      </c>
      <c r="C32" s="250" t="s">
        <v>725</v>
      </c>
      <c r="D32" s="250" t="s">
        <v>58</v>
      </c>
      <c r="E32" s="251" t="s">
        <v>332</v>
      </c>
      <c r="F32" s="8">
        <v>-3393.14</v>
      </c>
      <c r="H32" s="14"/>
      <c r="I32" s="118"/>
    </row>
    <row r="33" spans="1:14">
      <c r="A33" s="9" t="s">
        <v>691</v>
      </c>
      <c r="B33" s="23">
        <v>42585</v>
      </c>
      <c r="C33" s="250" t="s">
        <v>725</v>
      </c>
      <c r="D33" s="250" t="s">
        <v>58</v>
      </c>
      <c r="E33" s="251" t="s">
        <v>332</v>
      </c>
      <c r="F33" s="8">
        <v>-12977.64</v>
      </c>
      <c r="H33" s="14"/>
      <c r="I33" s="118"/>
    </row>
    <row r="34" spans="1:14">
      <c r="A34" s="9" t="s">
        <v>692</v>
      </c>
      <c r="B34" s="23">
        <v>42601</v>
      </c>
      <c r="C34" s="250" t="s">
        <v>327</v>
      </c>
      <c r="D34" s="250" t="s">
        <v>763</v>
      </c>
      <c r="E34" s="251" t="s">
        <v>755</v>
      </c>
      <c r="F34" s="8">
        <v>-2069.64</v>
      </c>
      <c r="H34" s="14"/>
      <c r="I34" s="118"/>
    </row>
    <row r="35" spans="1:14">
      <c r="A35" s="9" t="s">
        <v>693</v>
      </c>
      <c r="B35" s="23">
        <v>42590</v>
      </c>
      <c r="C35" s="250" t="s">
        <v>306</v>
      </c>
      <c r="D35" s="250" t="s">
        <v>763</v>
      </c>
      <c r="E35" s="251" t="s">
        <v>756</v>
      </c>
      <c r="F35" s="8">
        <v>733.97</v>
      </c>
      <c r="N35" s="12"/>
    </row>
    <row r="36" spans="1:14">
      <c r="A36" s="9" t="s">
        <v>692</v>
      </c>
      <c r="B36" s="23">
        <v>42601</v>
      </c>
      <c r="C36" s="250" t="s">
        <v>726</v>
      </c>
      <c r="D36" s="250" t="s">
        <v>763</v>
      </c>
      <c r="E36" s="251" t="s">
        <v>757</v>
      </c>
      <c r="F36" s="8">
        <v>521.95000000000005</v>
      </c>
      <c r="N36" s="12"/>
    </row>
    <row r="37" spans="1:14">
      <c r="A37" s="9" t="s">
        <v>694</v>
      </c>
      <c r="B37" s="23">
        <v>42592</v>
      </c>
      <c r="C37" s="250" t="s">
        <v>726</v>
      </c>
      <c r="D37" s="250" t="s">
        <v>2</v>
      </c>
      <c r="E37" s="251" t="s">
        <v>12</v>
      </c>
      <c r="F37" s="8">
        <v>1099.27</v>
      </c>
      <c r="N37" s="12"/>
    </row>
    <row r="38" spans="1:14">
      <c r="A38" s="9" t="s">
        <v>694</v>
      </c>
      <c r="B38" s="23">
        <v>42592</v>
      </c>
      <c r="C38" s="250" t="s">
        <v>726</v>
      </c>
      <c r="D38" s="250" t="s">
        <v>2</v>
      </c>
      <c r="E38" s="251" t="s">
        <v>12</v>
      </c>
      <c r="F38" s="8">
        <v>4685.9399999999996</v>
      </c>
      <c r="H38" s="14" t="s">
        <v>775</v>
      </c>
      <c r="I38" s="118">
        <v>6307.1637931034484</v>
      </c>
      <c r="J38" s="253">
        <v>64720</v>
      </c>
      <c r="L38" s="255">
        <f>+I38-F38-F37-F36</f>
        <v>3.7931034487428406E-3</v>
      </c>
      <c r="N38" s="12"/>
    </row>
    <row r="39" spans="1:14">
      <c r="A39" s="9" t="s">
        <v>695</v>
      </c>
      <c r="B39" s="23">
        <v>42593</v>
      </c>
      <c r="C39" s="250" t="s">
        <v>331</v>
      </c>
      <c r="D39" s="250" t="s">
        <v>2</v>
      </c>
      <c r="E39" s="251" t="s">
        <v>14</v>
      </c>
      <c r="F39" s="8">
        <v>3393.14</v>
      </c>
      <c r="N39" s="12"/>
    </row>
    <row r="40" spans="1:14">
      <c r="A40" s="9" t="s">
        <v>695</v>
      </c>
      <c r="B40" s="23">
        <v>42593</v>
      </c>
      <c r="C40" s="250" t="s">
        <v>331</v>
      </c>
      <c r="D40" s="250" t="s">
        <v>2</v>
      </c>
      <c r="E40" s="251" t="s">
        <v>14</v>
      </c>
      <c r="F40" s="8">
        <v>12977.64</v>
      </c>
      <c r="N40" s="12"/>
    </row>
    <row r="41" spans="1:14">
      <c r="A41" s="9" t="s">
        <v>696</v>
      </c>
      <c r="B41" s="23">
        <v>42600</v>
      </c>
      <c r="C41" s="250" t="s">
        <v>727</v>
      </c>
      <c r="D41" s="250" t="s">
        <v>2</v>
      </c>
      <c r="E41" s="251" t="s">
        <v>12</v>
      </c>
      <c r="F41" s="8">
        <v>280</v>
      </c>
      <c r="N41" s="12"/>
    </row>
    <row r="42" spans="1:14">
      <c r="A42" s="9" t="s">
        <v>696</v>
      </c>
      <c r="B42" s="23">
        <v>42600</v>
      </c>
      <c r="C42" s="250" t="s">
        <v>727</v>
      </c>
      <c r="D42" s="250" t="s">
        <v>2</v>
      </c>
      <c r="E42" s="251" t="s">
        <v>12</v>
      </c>
      <c r="F42" s="8">
        <v>560</v>
      </c>
    </row>
    <row r="43" spans="1:14">
      <c r="A43" s="9" t="s">
        <v>696</v>
      </c>
      <c r="B43" s="23">
        <v>42600</v>
      </c>
      <c r="C43" s="250" t="s">
        <v>727</v>
      </c>
      <c r="D43" s="250" t="s">
        <v>2</v>
      </c>
      <c r="E43" s="251" t="s">
        <v>12</v>
      </c>
      <c r="F43" s="8">
        <v>4309.92</v>
      </c>
    </row>
    <row r="44" spans="1:14">
      <c r="A44" s="9" t="s">
        <v>696</v>
      </c>
      <c r="B44" s="23">
        <v>42600</v>
      </c>
      <c r="C44" s="250" t="s">
        <v>727</v>
      </c>
      <c r="D44" s="250" t="s">
        <v>2</v>
      </c>
      <c r="E44" s="251" t="s">
        <v>12</v>
      </c>
      <c r="F44" s="8">
        <v>29150.68</v>
      </c>
      <c r="H44" s="14" t="s">
        <v>786</v>
      </c>
      <c r="I44" s="118">
        <v>38871.879310344826</v>
      </c>
      <c r="J44" s="253">
        <v>64857</v>
      </c>
      <c r="L44" s="255">
        <f>+I44-F44-F43-F42-F41</f>
        <v>4571.2793103448257</v>
      </c>
    </row>
    <row r="45" spans="1:14">
      <c r="A45" s="9" t="s">
        <v>697</v>
      </c>
      <c r="B45" s="23">
        <v>42598</v>
      </c>
      <c r="C45" s="250" t="s">
        <v>728</v>
      </c>
      <c r="D45" s="250" t="s">
        <v>2</v>
      </c>
      <c r="E45" s="251" t="s">
        <v>12</v>
      </c>
      <c r="F45" s="8">
        <v>2754.49</v>
      </c>
    </row>
    <row r="46" spans="1:14">
      <c r="A46" s="9" t="s">
        <v>697</v>
      </c>
      <c r="B46" s="23">
        <v>42598</v>
      </c>
      <c r="C46" s="250" t="s">
        <v>728</v>
      </c>
      <c r="D46" s="250" t="s">
        <v>2</v>
      </c>
      <c r="E46" s="251" t="s">
        <v>12</v>
      </c>
      <c r="F46" s="8">
        <v>17161.86</v>
      </c>
      <c r="H46" s="14" t="s">
        <v>782</v>
      </c>
      <c r="I46" s="118">
        <v>21823.232758620688</v>
      </c>
      <c r="J46" s="253">
        <v>64940</v>
      </c>
      <c r="L46" s="255">
        <f>+I46-F46-F45</f>
        <v>1906.882758620688</v>
      </c>
    </row>
    <row r="47" spans="1:14">
      <c r="A47" s="9" t="s">
        <v>698</v>
      </c>
      <c r="B47" s="23">
        <v>42590</v>
      </c>
      <c r="C47" s="250" t="s">
        <v>314</v>
      </c>
      <c r="D47" s="250" t="s">
        <v>763</v>
      </c>
      <c r="E47" s="251" t="s">
        <v>758</v>
      </c>
      <c r="F47" s="8">
        <v>223.39</v>
      </c>
    </row>
    <row r="48" spans="1:14">
      <c r="A48" s="9" t="s">
        <v>699</v>
      </c>
      <c r="B48" s="23">
        <v>42593</v>
      </c>
      <c r="C48" s="250" t="s">
        <v>316</v>
      </c>
      <c r="D48" s="250" t="s">
        <v>763</v>
      </c>
      <c r="E48" s="251" t="s">
        <v>759</v>
      </c>
      <c r="F48" s="8">
        <v>861.03</v>
      </c>
    </row>
    <row r="49" spans="1:12">
      <c r="A49" s="9" t="s">
        <v>700</v>
      </c>
      <c r="B49" s="23">
        <v>42612</v>
      </c>
      <c r="C49" s="250" t="s">
        <v>729</v>
      </c>
      <c r="D49" s="250" t="s">
        <v>763</v>
      </c>
      <c r="E49" s="251" t="s">
        <v>760</v>
      </c>
      <c r="F49" s="8">
        <v>3841.93</v>
      </c>
    </row>
    <row r="50" spans="1:12">
      <c r="A50" s="9" t="s">
        <v>701</v>
      </c>
      <c r="B50" s="23">
        <v>42587</v>
      </c>
      <c r="C50" s="250" t="s">
        <v>729</v>
      </c>
      <c r="D50" s="250" t="s">
        <v>2</v>
      </c>
      <c r="E50" s="251" t="s">
        <v>12</v>
      </c>
      <c r="F50" s="8">
        <v>857.28</v>
      </c>
    </row>
    <row r="51" spans="1:12">
      <c r="A51" s="9" t="s">
        <v>701</v>
      </c>
      <c r="B51" s="23">
        <v>42587</v>
      </c>
      <c r="C51" s="250" t="s">
        <v>729</v>
      </c>
      <c r="D51" s="250" t="s">
        <v>2</v>
      </c>
      <c r="E51" s="251" t="s">
        <v>12</v>
      </c>
      <c r="F51" s="8">
        <v>6605.74</v>
      </c>
      <c r="H51" s="14" t="s">
        <v>777</v>
      </c>
      <c r="I51" s="118">
        <v>11304.948275862069</v>
      </c>
      <c r="J51" s="253">
        <v>65014</v>
      </c>
      <c r="L51" s="255">
        <f>+I51-F51-F50-F49</f>
        <v>-1.724137930523284E-3</v>
      </c>
    </row>
    <row r="52" spans="1:12">
      <c r="A52" s="9" t="s">
        <v>702</v>
      </c>
      <c r="B52" s="23">
        <v>42601</v>
      </c>
      <c r="C52" s="250" t="s">
        <v>730</v>
      </c>
      <c r="D52" s="250" t="s">
        <v>2</v>
      </c>
      <c r="E52" s="251" t="s">
        <v>14</v>
      </c>
      <c r="F52" s="8">
        <v>560</v>
      </c>
    </row>
    <row r="53" spans="1:12">
      <c r="A53" s="9" t="s">
        <v>702</v>
      </c>
      <c r="B53" s="23">
        <v>42601</v>
      </c>
      <c r="C53" s="250" t="s">
        <v>730</v>
      </c>
      <c r="D53" s="250" t="s">
        <v>2</v>
      </c>
      <c r="E53" s="251" t="s">
        <v>14</v>
      </c>
      <c r="F53" s="8">
        <v>8823.9</v>
      </c>
    </row>
    <row r="54" spans="1:12">
      <c r="A54" s="9" t="s">
        <v>702</v>
      </c>
      <c r="B54" s="23">
        <v>42601</v>
      </c>
      <c r="C54" s="250" t="s">
        <v>730</v>
      </c>
      <c r="D54" s="250" t="s">
        <v>2</v>
      </c>
      <c r="E54" s="251" t="s">
        <v>14</v>
      </c>
      <c r="F54" s="8">
        <v>12038</v>
      </c>
      <c r="H54" s="14" t="s">
        <v>788</v>
      </c>
      <c r="I54" s="118">
        <v>21421.896551724138</v>
      </c>
      <c r="J54" s="253">
        <v>65071</v>
      </c>
      <c r="L54" s="255">
        <f>+I54-F54-F53-F52</f>
        <v>-3.4482758619560627E-3</v>
      </c>
    </row>
    <row r="55" spans="1:12">
      <c r="A55" s="9" t="s">
        <v>703</v>
      </c>
      <c r="B55" s="23">
        <v>42599</v>
      </c>
      <c r="C55" s="250" t="s">
        <v>731</v>
      </c>
      <c r="D55" s="250" t="s">
        <v>2</v>
      </c>
      <c r="E55" s="251" t="s">
        <v>12</v>
      </c>
      <c r="F55" s="8">
        <v>6098.89</v>
      </c>
    </row>
    <row r="56" spans="1:12">
      <c r="A56" s="9" t="s">
        <v>703</v>
      </c>
      <c r="B56" s="23">
        <v>42599</v>
      </c>
      <c r="C56" s="250" t="s">
        <v>731</v>
      </c>
      <c r="D56" s="250" t="s">
        <v>2</v>
      </c>
      <c r="E56" s="251" t="s">
        <v>12</v>
      </c>
      <c r="F56" s="8">
        <v>26684.21</v>
      </c>
      <c r="H56" s="14" t="s">
        <v>784</v>
      </c>
      <c r="I56" s="118">
        <v>32890.051724137928</v>
      </c>
      <c r="J56" s="253">
        <v>65087</v>
      </c>
      <c r="L56" s="255">
        <f>+I56-F56-F55</f>
        <v>106.95172413792807</v>
      </c>
    </row>
    <row r="57" spans="1:12">
      <c r="A57" s="9" t="s">
        <v>681</v>
      </c>
      <c r="B57" s="23">
        <v>42600</v>
      </c>
      <c r="C57" s="250" t="s">
        <v>334</v>
      </c>
      <c r="D57" s="250" t="s">
        <v>763</v>
      </c>
      <c r="E57" s="251" t="s">
        <v>869</v>
      </c>
      <c r="F57" s="8">
        <v>4914.03</v>
      </c>
    </row>
    <row r="58" spans="1:12">
      <c r="A58" s="9" t="s">
        <v>289</v>
      </c>
      <c r="B58" s="23">
        <v>42585</v>
      </c>
      <c r="C58" s="250" t="s">
        <v>334</v>
      </c>
      <c r="D58" s="250" t="s">
        <v>2</v>
      </c>
      <c r="E58" s="251" t="s">
        <v>12</v>
      </c>
      <c r="F58" s="8">
        <v>2207.04</v>
      </c>
    </row>
    <row r="59" spans="1:12">
      <c r="A59" s="9" t="s">
        <v>289</v>
      </c>
      <c r="B59" s="23">
        <v>42585</v>
      </c>
      <c r="C59" s="250" t="s">
        <v>334</v>
      </c>
      <c r="D59" s="250" t="s">
        <v>2</v>
      </c>
      <c r="E59" s="251" t="s">
        <v>12</v>
      </c>
      <c r="F59" s="8">
        <v>43139.67</v>
      </c>
      <c r="H59" s="14" t="s">
        <v>769</v>
      </c>
      <c r="I59" s="118">
        <v>50260.741379310341</v>
      </c>
      <c r="J59" s="252">
        <v>65100</v>
      </c>
      <c r="L59" s="255">
        <f>+I59-F59-F58-F57</f>
        <v>1.3793103425996378E-3</v>
      </c>
    </row>
    <row r="60" spans="1:12">
      <c r="A60" s="9" t="s">
        <v>704</v>
      </c>
      <c r="B60" s="23">
        <v>42585</v>
      </c>
      <c r="C60" s="250" t="s">
        <v>334</v>
      </c>
      <c r="D60" s="250" t="s">
        <v>58</v>
      </c>
      <c r="E60" s="251" t="s">
        <v>12</v>
      </c>
      <c r="F60" s="8">
        <v>-2207.04</v>
      </c>
    </row>
    <row r="61" spans="1:12">
      <c r="A61" s="9" t="s">
        <v>704</v>
      </c>
      <c r="B61" s="23">
        <v>42585</v>
      </c>
      <c r="C61" s="250" t="s">
        <v>334</v>
      </c>
      <c r="D61" s="250" t="s">
        <v>58</v>
      </c>
      <c r="E61" s="251" t="s">
        <v>12</v>
      </c>
      <c r="F61" s="8">
        <v>-21525.83</v>
      </c>
    </row>
    <row r="62" spans="1:12">
      <c r="A62" s="9" t="s">
        <v>705</v>
      </c>
      <c r="B62" s="23">
        <v>42594</v>
      </c>
      <c r="C62" s="250" t="s">
        <v>732</v>
      </c>
      <c r="D62" s="250" t="s">
        <v>2</v>
      </c>
      <c r="E62" s="251" t="s">
        <v>761</v>
      </c>
      <c r="F62" s="8">
        <v>377</v>
      </c>
    </row>
    <row r="63" spans="1:12">
      <c r="A63" s="9" t="s">
        <v>705</v>
      </c>
      <c r="B63" s="23">
        <v>42594</v>
      </c>
      <c r="C63" s="250" t="s">
        <v>732</v>
      </c>
      <c r="D63" s="250" t="s">
        <v>2</v>
      </c>
      <c r="E63" s="251" t="s">
        <v>761</v>
      </c>
      <c r="F63" s="8">
        <v>10191.26</v>
      </c>
      <c r="H63" s="14" t="s">
        <v>778</v>
      </c>
      <c r="I63" s="118">
        <v>10568.258620689656</v>
      </c>
      <c r="J63" s="253">
        <v>65257</v>
      </c>
      <c r="L63" s="255">
        <f>+I63-F63-F62</f>
        <v>-1.3793103444186272E-3</v>
      </c>
    </row>
    <row r="64" spans="1:12">
      <c r="A64" s="9" t="s">
        <v>706</v>
      </c>
      <c r="B64" s="23">
        <v>42600</v>
      </c>
      <c r="C64" s="250" t="s">
        <v>733</v>
      </c>
      <c r="D64" s="250" t="s">
        <v>2</v>
      </c>
      <c r="E64" s="251" t="s">
        <v>12</v>
      </c>
      <c r="F64" s="8">
        <v>1583.27</v>
      </c>
    </row>
    <row r="65" spans="1:12">
      <c r="A65" s="9" t="s">
        <v>706</v>
      </c>
      <c r="B65" s="23">
        <v>42600</v>
      </c>
      <c r="C65" s="250" t="s">
        <v>733</v>
      </c>
      <c r="D65" s="250" t="s">
        <v>2</v>
      </c>
      <c r="E65" s="251" t="s">
        <v>12</v>
      </c>
      <c r="F65" s="8">
        <v>6512.96</v>
      </c>
      <c r="H65" s="14" t="s">
        <v>785</v>
      </c>
      <c r="I65" s="118">
        <v>8104.3362068965525</v>
      </c>
      <c r="J65" s="253">
        <v>65270</v>
      </c>
      <c r="L65" s="255">
        <f>+I65-F65-F64</f>
        <v>8.1062068965525214</v>
      </c>
    </row>
    <row r="66" spans="1:12">
      <c r="A66" s="9" t="s">
        <v>707</v>
      </c>
      <c r="B66" s="23">
        <v>42607</v>
      </c>
      <c r="C66" s="250" t="s">
        <v>336</v>
      </c>
      <c r="D66" s="250" t="s">
        <v>58</v>
      </c>
      <c r="E66" s="251" t="s">
        <v>12</v>
      </c>
      <c r="F66" s="8">
        <v>-1400</v>
      </c>
    </row>
    <row r="67" spans="1:12">
      <c r="A67" s="9" t="s">
        <v>707</v>
      </c>
      <c r="B67" s="23">
        <v>42607</v>
      </c>
      <c r="C67" s="250" t="s">
        <v>336</v>
      </c>
      <c r="D67" s="250" t="s">
        <v>58</v>
      </c>
      <c r="E67" s="251" t="s">
        <v>12</v>
      </c>
      <c r="F67" s="8">
        <v>-5348</v>
      </c>
    </row>
    <row r="68" spans="1:12">
      <c r="A68" s="9" t="s">
        <v>708</v>
      </c>
      <c r="B68" s="23">
        <v>42608</v>
      </c>
      <c r="C68" s="250" t="s">
        <v>734</v>
      </c>
      <c r="D68" s="250" t="s">
        <v>2</v>
      </c>
      <c r="E68" s="251" t="s">
        <v>14</v>
      </c>
      <c r="F68" s="8">
        <v>1120</v>
      </c>
    </row>
    <row r="69" spans="1:12">
      <c r="A69" s="9" t="s">
        <v>708</v>
      </c>
      <c r="B69" s="23">
        <v>42608</v>
      </c>
      <c r="C69" s="250" t="s">
        <v>734</v>
      </c>
      <c r="D69" s="250" t="s">
        <v>2</v>
      </c>
      <c r="E69" s="251" t="s">
        <v>14</v>
      </c>
      <c r="F69" s="8">
        <v>4965.5</v>
      </c>
    </row>
    <row r="70" spans="1:12">
      <c r="A70" s="9" t="s">
        <v>708</v>
      </c>
      <c r="B70" s="23">
        <v>42608</v>
      </c>
      <c r="C70" s="250" t="s">
        <v>734</v>
      </c>
      <c r="D70" s="250" t="s">
        <v>2</v>
      </c>
      <c r="E70" s="251" t="s">
        <v>14</v>
      </c>
      <c r="F70" s="8">
        <v>33189.75</v>
      </c>
    </row>
    <row r="71" spans="1:12">
      <c r="A71" s="9" t="s">
        <v>709</v>
      </c>
      <c r="B71" s="23">
        <v>42611</v>
      </c>
      <c r="C71" s="250" t="s">
        <v>735</v>
      </c>
      <c r="D71" s="250" t="s">
        <v>2</v>
      </c>
      <c r="E71" s="251" t="s">
        <v>14</v>
      </c>
      <c r="F71" s="8">
        <v>3028.42</v>
      </c>
    </row>
    <row r="72" spans="1:12">
      <c r="A72" s="9" t="s">
        <v>709</v>
      </c>
      <c r="B72" s="23">
        <v>42611</v>
      </c>
      <c r="C72" s="250" t="s">
        <v>735</v>
      </c>
      <c r="D72" s="250" t="s">
        <v>2</v>
      </c>
      <c r="E72" s="251" t="s">
        <v>14</v>
      </c>
      <c r="F72" s="8">
        <v>15606.05</v>
      </c>
    </row>
    <row r="73" spans="1:12">
      <c r="A73" s="9" t="s">
        <v>710</v>
      </c>
      <c r="B73" s="23">
        <v>42613</v>
      </c>
      <c r="C73" s="250" t="s">
        <v>736</v>
      </c>
      <c r="D73" s="250" t="s">
        <v>2</v>
      </c>
      <c r="E73" s="251" t="s">
        <v>12</v>
      </c>
      <c r="F73" s="8">
        <v>31337.17</v>
      </c>
    </row>
    <row r="74" spans="1:12">
      <c r="A74" s="9" t="s">
        <v>711</v>
      </c>
      <c r="B74" s="23">
        <v>42609</v>
      </c>
      <c r="C74" s="250" t="s">
        <v>737</v>
      </c>
      <c r="D74" s="250" t="s">
        <v>763</v>
      </c>
      <c r="E74" s="251" t="s">
        <v>762</v>
      </c>
      <c r="F74" s="8">
        <v>482.44</v>
      </c>
    </row>
    <row r="75" spans="1:12">
      <c r="A75" s="9" t="s">
        <v>712</v>
      </c>
      <c r="B75" s="23">
        <v>42608</v>
      </c>
      <c r="C75" s="250" t="s">
        <v>737</v>
      </c>
      <c r="D75" s="250" t="s">
        <v>2</v>
      </c>
      <c r="E75" s="251" t="s">
        <v>12</v>
      </c>
      <c r="F75" s="8">
        <v>674.88</v>
      </c>
    </row>
    <row r="76" spans="1:12">
      <c r="A76" s="9" t="s">
        <v>712</v>
      </c>
      <c r="B76" s="23">
        <v>42608</v>
      </c>
      <c r="C76" s="250" t="s">
        <v>737</v>
      </c>
      <c r="D76" s="250" t="s">
        <v>2</v>
      </c>
      <c r="E76" s="251" t="s">
        <v>12</v>
      </c>
      <c r="F76" s="8">
        <v>4342.03</v>
      </c>
    </row>
    <row r="77" spans="1:12">
      <c r="A77" s="9" t="s">
        <v>713</v>
      </c>
      <c r="B77" s="23">
        <v>42613</v>
      </c>
      <c r="C77" s="250" t="s">
        <v>738</v>
      </c>
      <c r="D77" s="250" t="s">
        <v>2</v>
      </c>
      <c r="E77" s="251" t="s">
        <v>12</v>
      </c>
      <c r="F77" s="8">
        <v>9951.85</v>
      </c>
    </row>
    <row r="78" spans="1:12">
      <c r="A78" s="9" t="s">
        <v>713</v>
      </c>
      <c r="B78" s="23">
        <v>42613</v>
      </c>
      <c r="C78" s="250" t="s">
        <v>738</v>
      </c>
      <c r="D78" s="250" t="s">
        <v>2</v>
      </c>
      <c r="E78" s="251" t="s">
        <v>12</v>
      </c>
      <c r="F78" s="8">
        <v>35030</v>
      </c>
    </row>
    <row r="79" spans="1:12">
      <c r="A79" s="9" t="s">
        <v>714</v>
      </c>
      <c r="B79" s="23">
        <v>42600</v>
      </c>
      <c r="C79" s="250" t="s">
        <v>739</v>
      </c>
      <c r="D79" s="250" t="s">
        <v>2</v>
      </c>
      <c r="E79" s="251" t="s">
        <v>14</v>
      </c>
      <c r="F79" s="8">
        <v>574.20000000000005</v>
      </c>
    </row>
    <row r="80" spans="1:12">
      <c r="A80" s="9" t="s">
        <v>714</v>
      </c>
      <c r="B80" s="23">
        <v>42600</v>
      </c>
      <c r="C80" s="250" t="s">
        <v>739</v>
      </c>
      <c r="D80" s="250" t="s">
        <v>2</v>
      </c>
      <c r="E80" s="251" t="s">
        <v>14</v>
      </c>
      <c r="F80" s="8">
        <v>10326.26</v>
      </c>
    </row>
    <row r="81" spans="1:16">
      <c r="A81" s="9" t="s">
        <v>715</v>
      </c>
      <c r="B81" s="23">
        <v>42611</v>
      </c>
      <c r="C81" s="250" t="s">
        <v>740</v>
      </c>
      <c r="D81" s="250" t="s">
        <v>2</v>
      </c>
      <c r="E81" s="251" t="s">
        <v>12</v>
      </c>
      <c r="F81" s="8">
        <v>437</v>
      </c>
    </row>
    <row r="82" spans="1:16">
      <c r="A82" s="9" t="s">
        <v>715</v>
      </c>
      <c r="B82" s="23">
        <v>42611</v>
      </c>
      <c r="C82" s="250" t="s">
        <v>740</v>
      </c>
      <c r="D82" s="250" t="s">
        <v>2</v>
      </c>
      <c r="E82" s="251" t="s">
        <v>12</v>
      </c>
      <c r="F82" s="8">
        <v>7987.08</v>
      </c>
    </row>
    <row r="83" spans="1:16">
      <c r="A83" s="9" t="s">
        <v>716</v>
      </c>
      <c r="B83" s="23">
        <v>42608</v>
      </c>
      <c r="C83" s="250" t="s">
        <v>741</v>
      </c>
      <c r="D83" s="250" t="s">
        <v>763</v>
      </c>
      <c r="E83" s="251" t="s">
        <v>765</v>
      </c>
      <c r="F83" s="8">
        <v>14031.03</v>
      </c>
    </row>
    <row r="84" spans="1:16">
      <c r="A84" s="9" t="s">
        <v>717</v>
      </c>
      <c r="B84" s="23">
        <v>42608</v>
      </c>
      <c r="C84" s="250" t="s">
        <v>741</v>
      </c>
      <c r="D84" s="250" t="s">
        <v>2</v>
      </c>
      <c r="E84" s="251" t="s">
        <v>12</v>
      </c>
      <c r="F84" s="8">
        <v>4907.51</v>
      </c>
    </row>
    <row r="85" spans="1:16">
      <c r="A85" s="9" t="s">
        <v>717</v>
      </c>
      <c r="B85" s="23">
        <v>42608</v>
      </c>
      <c r="C85" s="250" t="s">
        <v>741</v>
      </c>
      <c r="D85" s="250" t="s">
        <v>2</v>
      </c>
      <c r="E85" s="251" t="s">
        <v>12</v>
      </c>
      <c r="F85" s="8">
        <v>42881.93</v>
      </c>
    </row>
    <row r="86" spans="1:16">
      <c r="A86" s="9" t="s">
        <v>718</v>
      </c>
      <c r="B86" s="23">
        <v>42613</v>
      </c>
      <c r="C86" s="250" t="s">
        <v>742</v>
      </c>
      <c r="D86" s="250" t="s">
        <v>2</v>
      </c>
      <c r="E86" s="251" t="s">
        <v>14</v>
      </c>
      <c r="F86" s="8">
        <v>574.20000000000005</v>
      </c>
    </row>
    <row r="87" spans="1:16">
      <c r="A87" s="9" t="s">
        <v>718</v>
      </c>
      <c r="B87" s="23">
        <v>42613</v>
      </c>
      <c r="C87" s="250" t="s">
        <v>742</v>
      </c>
      <c r="D87" s="250" t="s">
        <v>2</v>
      </c>
      <c r="E87" s="251" t="s">
        <v>14</v>
      </c>
      <c r="F87" s="8">
        <v>10326.26</v>
      </c>
    </row>
    <row r="88" spans="1:16">
      <c r="A88" s="9" t="s">
        <v>719</v>
      </c>
      <c r="B88" s="23">
        <v>42613</v>
      </c>
      <c r="C88" s="250" t="s">
        <v>743</v>
      </c>
      <c r="D88" s="250" t="s">
        <v>2</v>
      </c>
      <c r="E88" s="251" t="s">
        <v>761</v>
      </c>
      <c r="F88" s="8">
        <v>500</v>
      </c>
    </row>
    <row r="89" spans="1:16">
      <c r="A89" s="9" t="s">
        <v>719</v>
      </c>
      <c r="B89" s="23">
        <v>42613</v>
      </c>
      <c r="C89" s="250" t="s">
        <v>743</v>
      </c>
      <c r="D89" s="250" t="s">
        <v>2</v>
      </c>
      <c r="E89" s="251" t="s">
        <v>761</v>
      </c>
      <c r="F89" s="8">
        <v>9015.59</v>
      </c>
    </row>
    <row r="90" spans="1:16">
      <c r="A90" s="9" t="s">
        <v>720</v>
      </c>
      <c r="B90" s="23">
        <v>42613</v>
      </c>
      <c r="C90" s="250" t="s">
        <v>744</v>
      </c>
      <c r="D90" s="250" t="s">
        <v>2</v>
      </c>
      <c r="E90" s="251" t="s">
        <v>3</v>
      </c>
      <c r="F90" s="8">
        <v>602.02</v>
      </c>
    </row>
    <row r="91" spans="1:16">
      <c r="A91" s="9" t="s">
        <v>720</v>
      </c>
      <c r="B91" s="23">
        <v>42613</v>
      </c>
      <c r="C91" s="250" t="s">
        <v>744</v>
      </c>
      <c r="D91" s="250" t="s">
        <v>2</v>
      </c>
      <c r="E91" s="251" t="s">
        <v>3</v>
      </c>
      <c r="F91" s="8">
        <v>10060.299999999999</v>
      </c>
      <c r="N91" s="14"/>
      <c r="O91" s="14"/>
      <c r="P91" s="253"/>
    </row>
    <row r="92" spans="1:16">
      <c r="N92" s="117"/>
      <c r="O92" s="6"/>
      <c r="P92" s="253"/>
    </row>
    <row r="93" spans="1:16">
      <c r="H93" s="9" t="s">
        <v>870</v>
      </c>
      <c r="I93" s="118">
        <v>8196.9913793103442</v>
      </c>
      <c r="N93" s="117"/>
      <c r="O93" s="6"/>
      <c r="P93" s="253"/>
    </row>
    <row r="94" spans="1:16">
      <c r="H94" s="9" t="s">
        <v>871</v>
      </c>
      <c r="I94" s="118">
        <v>8196.9913793103442</v>
      </c>
      <c r="N94" s="117"/>
      <c r="O94" s="6"/>
      <c r="P94" s="253"/>
    </row>
    <row r="95" spans="1:16">
      <c r="H95" s="9" t="s">
        <v>872</v>
      </c>
      <c r="I95" s="118">
        <v>9141.7758620689638</v>
      </c>
      <c r="N95" s="117"/>
      <c r="O95" s="6"/>
      <c r="P95" s="253"/>
    </row>
    <row r="96" spans="1:16">
      <c r="H96" s="9" t="s">
        <v>873</v>
      </c>
      <c r="I96" s="118">
        <v>11304.948275862069</v>
      </c>
      <c r="N96" s="117"/>
      <c r="O96" s="6"/>
      <c r="P96" s="253"/>
    </row>
    <row r="97" spans="8:16">
      <c r="H97" s="9" t="s">
        <v>874</v>
      </c>
      <c r="I97" s="118">
        <v>7939.7068965517237</v>
      </c>
      <c r="N97" s="117"/>
      <c r="O97" s="6"/>
      <c r="P97" s="253"/>
    </row>
    <row r="98" spans="8:16">
      <c r="H98" s="9" t="s">
        <v>875</v>
      </c>
      <c r="I98" s="118">
        <v>7939.7068965517237</v>
      </c>
      <c r="N98" s="14"/>
      <c r="O98" s="14"/>
      <c r="P98" s="253"/>
    </row>
  </sheetData>
  <sortState ref="A4:F91">
    <sortCondition ref="C4:C91"/>
  </sortState>
  <mergeCells count="2">
    <mergeCell ref="A1:F1"/>
    <mergeCell ref="H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88"/>
  <sheetViews>
    <sheetView topLeftCell="A10" workbookViewId="0">
      <selection activeCell="C34" sqref="C34"/>
    </sheetView>
  </sheetViews>
  <sheetFormatPr baseColWidth="10" defaultRowHeight="12"/>
  <cols>
    <col min="1" max="1" width="11.42578125" style="112"/>
    <col min="2" max="2" width="35.85546875" style="112" bestFit="1" customWidth="1"/>
    <col min="3" max="5" width="11.42578125" style="112"/>
    <col min="6" max="6" width="8.5703125" style="112" bestFit="1" customWidth="1"/>
    <col min="7" max="7" width="8.5703125" style="112" customWidth="1"/>
    <col min="8" max="8" width="11.42578125" style="113"/>
    <col min="9" max="16384" width="11.42578125" style="112"/>
  </cols>
  <sheetData>
    <row r="1" spans="1:10">
      <c r="A1" s="115" t="s">
        <v>312</v>
      </c>
      <c r="B1" s="114" t="s">
        <v>746</v>
      </c>
      <c r="C1" s="113">
        <v>1260.4000000000001</v>
      </c>
      <c r="F1" s="115" t="s">
        <v>312</v>
      </c>
      <c r="G1" s="115">
        <v>1322</v>
      </c>
      <c r="H1" s="113">
        <f>+SUMIF(A1:A88,F1,C1:C88)</f>
        <v>1260.4000000000001</v>
      </c>
    </row>
    <row r="2" spans="1:10">
      <c r="A2" s="115" t="s">
        <v>253</v>
      </c>
      <c r="B2" s="114" t="s">
        <v>747</v>
      </c>
      <c r="C2" s="113">
        <v>4498.22</v>
      </c>
      <c r="F2" s="115" t="s">
        <v>253</v>
      </c>
      <c r="G2" s="115">
        <v>1279</v>
      </c>
      <c r="H2" s="113">
        <f t="shared" ref="H2:H40" si="0">+SUMIF(A2:A89,F2,C2:C89)</f>
        <v>4498.22</v>
      </c>
    </row>
    <row r="3" spans="1:10">
      <c r="A3" s="122" t="s">
        <v>339</v>
      </c>
      <c r="B3" s="123" t="s">
        <v>12</v>
      </c>
      <c r="C3" s="124">
        <v>-314</v>
      </c>
      <c r="F3" s="115" t="s">
        <v>339</v>
      </c>
      <c r="G3" s="115"/>
      <c r="H3" s="113">
        <f t="shared" si="0"/>
        <v>-314</v>
      </c>
    </row>
    <row r="4" spans="1:10">
      <c r="A4" s="122" t="s">
        <v>764</v>
      </c>
      <c r="B4" s="123" t="s">
        <v>12</v>
      </c>
      <c r="C4" s="124">
        <v>-157588.35999999999</v>
      </c>
      <c r="F4" s="115" t="s">
        <v>764</v>
      </c>
      <c r="G4" s="115"/>
      <c r="H4" s="113">
        <f t="shared" si="0"/>
        <v>-157588.35999999999</v>
      </c>
    </row>
    <row r="5" spans="1:10">
      <c r="A5" s="115" t="s">
        <v>302</v>
      </c>
      <c r="B5" s="114" t="s">
        <v>748</v>
      </c>
      <c r="C5" s="113">
        <v>814.88</v>
      </c>
      <c r="F5" s="115" t="s">
        <v>302</v>
      </c>
      <c r="G5" s="115">
        <v>1315</v>
      </c>
      <c r="H5" s="113">
        <f t="shared" si="0"/>
        <v>814.88</v>
      </c>
    </row>
    <row r="6" spans="1:10">
      <c r="A6" s="115" t="s">
        <v>323</v>
      </c>
      <c r="B6" s="114" t="s">
        <v>749</v>
      </c>
      <c r="C6" s="113">
        <v>3223.2</v>
      </c>
      <c r="F6" s="115" t="s">
        <v>323</v>
      </c>
      <c r="G6" s="115">
        <v>1330</v>
      </c>
      <c r="H6" s="113">
        <f t="shared" si="0"/>
        <v>6818.2599999999984</v>
      </c>
    </row>
    <row r="7" spans="1:10">
      <c r="A7" s="115" t="s">
        <v>334</v>
      </c>
      <c r="B7" s="114" t="s">
        <v>750</v>
      </c>
      <c r="C7" s="113">
        <v>4914.03</v>
      </c>
      <c r="F7" s="115" t="s">
        <v>334</v>
      </c>
      <c r="G7" s="115">
        <v>1329</v>
      </c>
      <c r="H7" s="113">
        <f t="shared" si="0"/>
        <v>26527.869999999995</v>
      </c>
    </row>
    <row r="8" spans="1:10">
      <c r="A8" s="115" t="s">
        <v>323</v>
      </c>
      <c r="B8" s="114" t="s">
        <v>12</v>
      </c>
      <c r="C8" s="113">
        <v>3595.06</v>
      </c>
      <c r="F8" s="115" t="s">
        <v>722</v>
      </c>
      <c r="G8" s="115">
        <v>1340</v>
      </c>
      <c r="H8" s="113">
        <f t="shared" si="0"/>
        <v>47044.91</v>
      </c>
      <c r="I8" s="112" t="s">
        <v>805</v>
      </c>
    </row>
    <row r="9" spans="1:10">
      <c r="A9" s="115" t="s">
        <v>323</v>
      </c>
      <c r="B9" s="114" t="s">
        <v>12</v>
      </c>
      <c r="C9" s="113">
        <v>24105.02</v>
      </c>
      <c r="F9" s="115" t="s">
        <v>299</v>
      </c>
      <c r="G9" s="115">
        <v>1314</v>
      </c>
      <c r="H9" s="113">
        <f t="shared" si="0"/>
        <v>504.94</v>
      </c>
    </row>
    <row r="10" spans="1:10">
      <c r="A10" s="115" t="s">
        <v>323</v>
      </c>
      <c r="B10" s="114" t="s">
        <v>12</v>
      </c>
      <c r="C10" s="113">
        <v>-24105.02</v>
      </c>
      <c r="F10" s="115" t="s">
        <v>723</v>
      </c>
      <c r="G10" s="115">
        <v>1331</v>
      </c>
      <c r="H10" s="113">
        <f t="shared" si="0"/>
        <v>34194.76</v>
      </c>
    </row>
    <row r="11" spans="1:10">
      <c r="A11" s="115" t="s">
        <v>722</v>
      </c>
      <c r="B11" s="114" t="s">
        <v>14</v>
      </c>
      <c r="C11" s="113">
        <v>560</v>
      </c>
      <c r="F11" s="115" t="s">
        <v>724</v>
      </c>
      <c r="G11" s="115">
        <v>1354</v>
      </c>
      <c r="H11" s="113">
        <f t="shared" si="0"/>
        <v>118206</v>
      </c>
    </row>
    <row r="12" spans="1:10">
      <c r="A12" s="115" t="s">
        <v>722</v>
      </c>
      <c r="B12" s="114" t="s">
        <v>14</v>
      </c>
      <c r="C12" s="113">
        <v>10005.870000000001</v>
      </c>
      <c r="F12" s="115" t="s">
        <v>293</v>
      </c>
      <c r="G12" s="115">
        <v>1312</v>
      </c>
      <c r="H12" s="113">
        <f t="shared" si="0"/>
        <v>733.97</v>
      </c>
    </row>
    <row r="13" spans="1:10">
      <c r="A13" s="115" t="s">
        <v>722</v>
      </c>
      <c r="B13" s="114" t="s">
        <v>14</v>
      </c>
      <c r="C13" s="113">
        <v>36479.040000000001</v>
      </c>
      <c r="F13" s="115" t="s">
        <v>325</v>
      </c>
      <c r="G13" s="115">
        <v>1334</v>
      </c>
      <c r="H13" s="113">
        <f t="shared" si="0"/>
        <v>2315.75</v>
      </c>
    </row>
    <row r="14" spans="1:10">
      <c r="A14" s="115" t="s">
        <v>299</v>
      </c>
      <c r="B14" s="114" t="s">
        <v>751</v>
      </c>
      <c r="C14" s="113">
        <v>504.94</v>
      </c>
      <c r="F14" s="115" t="s">
        <v>725</v>
      </c>
      <c r="G14" s="115"/>
      <c r="H14" s="113">
        <f t="shared" si="0"/>
        <v>-16370.779999999999</v>
      </c>
    </row>
    <row r="15" spans="1:10">
      <c r="A15" s="115" t="s">
        <v>723</v>
      </c>
      <c r="B15" s="114" t="s">
        <v>752</v>
      </c>
      <c r="C15" s="113">
        <v>3099.58</v>
      </c>
      <c r="F15" s="115" t="s">
        <v>327</v>
      </c>
      <c r="G15" s="115">
        <v>1332</v>
      </c>
      <c r="H15" s="113">
        <f t="shared" si="0"/>
        <v>-2069.64</v>
      </c>
    </row>
    <row r="16" spans="1:10">
      <c r="A16" s="115" t="s">
        <v>723</v>
      </c>
      <c r="B16" s="114" t="s">
        <v>12</v>
      </c>
      <c r="C16" s="113">
        <v>840</v>
      </c>
      <c r="F16" s="115" t="s">
        <v>306</v>
      </c>
      <c r="G16" s="115">
        <v>1321</v>
      </c>
      <c r="H16" s="113">
        <f t="shared" si="0"/>
        <v>733.97</v>
      </c>
      <c r="I16" s="112" t="s">
        <v>803</v>
      </c>
      <c r="J16" s="112" t="s">
        <v>804</v>
      </c>
    </row>
    <row r="17" spans="1:10">
      <c r="A17" s="115" t="s">
        <v>723</v>
      </c>
      <c r="B17" s="114" t="s">
        <v>12</v>
      </c>
      <c r="C17" s="113">
        <v>5765.55</v>
      </c>
      <c r="F17" s="115" t="s">
        <v>726</v>
      </c>
      <c r="G17" s="115">
        <v>1335</v>
      </c>
      <c r="H17" s="113">
        <f t="shared" si="0"/>
        <v>6307.16</v>
      </c>
    </row>
    <row r="18" spans="1:10">
      <c r="A18" s="115" t="s">
        <v>723</v>
      </c>
      <c r="B18" s="114" t="s">
        <v>12</v>
      </c>
      <c r="C18" s="113">
        <v>24489.63</v>
      </c>
      <c r="F18" s="115" t="s">
        <v>331</v>
      </c>
      <c r="G18" s="115">
        <v>1361</v>
      </c>
      <c r="H18" s="113">
        <f t="shared" si="0"/>
        <v>16370.779999999999</v>
      </c>
      <c r="I18" s="112" t="s">
        <v>806</v>
      </c>
    </row>
    <row r="19" spans="1:10">
      <c r="A19" s="115" t="s">
        <v>724</v>
      </c>
      <c r="B19" s="114" t="s">
        <v>753</v>
      </c>
      <c r="C19" s="113">
        <v>4884.5200000000004</v>
      </c>
      <c r="F19" s="115" t="s">
        <v>727</v>
      </c>
      <c r="G19" s="115">
        <v>1346</v>
      </c>
      <c r="H19" s="113">
        <f t="shared" si="0"/>
        <v>34300.6</v>
      </c>
    </row>
    <row r="20" spans="1:10">
      <c r="A20" s="115" t="s">
        <v>724</v>
      </c>
      <c r="B20" s="114" t="s">
        <v>12</v>
      </c>
      <c r="C20" s="113">
        <v>280</v>
      </c>
      <c r="F20" s="115" t="s">
        <v>728</v>
      </c>
      <c r="G20" s="115">
        <v>1342</v>
      </c>
      <c r="H20" s="113">
        <f t="shared" si="0"/>
        <v>19916.349999999999</v>
      </c>
    </row>
    <row r="21" spans="1:10">
      <c r="A21" s="115" t="s">
        <v>724</v>
      </c>
      <c r="B21" s="114" t="s">
        <v>12</v>
      </c>
      <c r="C21" s="113">
        <v>1680</v>
      </c>
      <c r="F21" s="115" t="s">
        <v>314</v>
      </c>
      <c r="G21" s="115">
        <v>1323</v>
      </c>
      <c r="H21" s="113">
        <f t="shared" si="0"/>
        <v>223.39</v>
      </c>
    </row>
    <row r="22" spans="1:10">
      <c r="A22" s="115" t="s">
        <v>724</v>
      </c>
      <c r="B22" s="114" t="s">
        <v>12</v>
      </c>
      <c r="C22" s="113">
        <v>11020.68</v>
      </c>
      <c r="F22" s="115" t="s">
        <v>316</v>
      </c>
      <c r="G22" s="115">
        <v>1325</v>
      </c>
      <c r="H22" s="113">
        <f t="shared" si="0"/>
        <v>861.03</v>
      </c>
      <c r="I22" s="112" t="s">
        <v>807</v>
      </c>
      <c r="J22" s="112" t="s">
        <v>808</v>
      </c>
    </row>
    <row r="23" spans="1:10">
      <c r="A23" s="115" t="s">
        <v>724</v>
      </c>
      <c r="B23" s="114" t="s">
        <v>12</v>
      </c>
      <c r="C23" s="113">
        <v>100340.8</v>
      </c>
      <c r="F23" s="115" t="s">
        <v>729</v>
      </c>
      <c r="G23" s="115">
        <v>1337</v>
      </c>
      <c r="H23" s="113">
        <f t="shared" si="0"/>
        <v>11304.95</v>
      </c>
      <c r="I23" s="112" t="s">
        <v>809</v>
      </c>
      <c r="J23" s="112" t="s">
        <v>810</v>
      </c>
    </row>
    <row r="24" spans="1:10">
      <c r="A24" s="115" t="s">
        <v>293</v>
      </c>
      <c r="B24" s="114" t="s">
        <v>754</v>
      </c>
      <c r="C24" s="113">
        <v>733.97</v>
      </c>
      <c r="F24" s="115" t="s">
        <v>730</v>
      </c>
      <c r="G24" s="115">
        <v>1348</v>
      </c>
      <c r="H24" s="113">
        <f t="shared" si="0"/>
        <v>21421.9</v>
      </c>
    </row>
    <row r="25" spans="1:10">
      <c r="A25" s="115" t="s">
        <v>325</v>
      </c>
      <c r="B25" s="114" t="s">
        <v>3</v>
      </c>
      <c r="C25" s="113">
        <v>2315.75</v>
      </c>
      <c r="F25" s="115" t="s">
        <v>731</v>
      </c>
      <c r="G25" s="115">
        <v>1344</v>
      </c>
      <c r="H25" s="113">
        <f t="shared" si="0"/>
        <v>32783.1</v>
      </c>
    </row>
    <row r="26" spans="1:10">
      <c r="A26" s="115" t="s">
        <v>325</v>
      </c>
      <c r="B26" s="114" t="s">
        <v>3</v>
      </c>
      <c r="C26" s="113">
        <v>11692.28</v>
      </c>
      <c r="F26" s="115" t="s">
        <v>732</v>
      </c>
      <c r="G26" s="115">
        <v>1338</v>
      </c>
      <c r="H26" s="113">
        <f t="shared" si="0"/>
        <v>10568.26</v>
      </c>
    </row>
    <row r="27" spans="1:10">
      <c r="A27" s="115" t="s">
        <v>325</v>
      </c>
      <c r="B27" s="114" t="s">
        <v>3</v>
      </c>
      <c r="C27" s="113">
        <v>-11692.28</v>
      </c>
      <c r="F27" s="115" t="s">
        <v>733</v>
      </c>
      <c r="G27" s="115">
        <v>1345</v>
      </c>
      <c r="H27" s="113">
        <f t="shared" si="0"/>
        <v>8096.23</v>
      </c>
    </row>
    <row r="28" spans="1:10">
      <c r="A28" s="115" t="s">
        <v>725</v>
      </c>
      <c r="B28" s="114" t="s">
        <v>332</v>
      </c>
      <c r="C28" s="113">
        <v>-3393.14</v>
      </c>
      <c r="F28" s="115" t="s">
        <v>336</v>
      </c>
      <c r="G28" s="115"/>
      <c r="H28" s="113">
        <f t="shared" si="0"/>
        <v>-6748</v>
      </c>
    </row>
    <row r="29" spans="1:10">
      <c r="A29" s="115" t="s">
        <v>725</v>
      </c>
      <c r="B29" s="114" t="s">
        <v>332</v>
      </c>
      <c r="C29" s="113">
        <v>-12977.64</v>
      </c>
      <c r="F29" s="115" t="s">
        <v>734</v>
      </c>
      <c r="G29" s="115">
        <v>1379</v>
      </c>
      <c r="H29" s="113">
        <f t="shared" si="0"/>
        <v>39275.25</v>
      </c>
    </row>
    <row r="30" spans="1:10">
      <c r="A30" s="115" t="s">
        <v>327</v>
      </c>
      <c r="B30" s="114" t="s">
        <v>755</v>
      </c>
      <c r="C30" s="113">
        <v>-2069.64</v>
      </c>
      <c r="F30" s="115" t="s">
        <v>735</v>
      </c>
      <c r="G30" s="115">
        <v>1355</v>
      </c>
      <c r="H30" s="113">
        <f t="shared" si="0"/>
        <v>18634.47</v>
      </c>
    </row>
    <row r="31" spans="1:10">
      <c r="A31" s="115" t="s">
        <v>306</v>
      </c>
      <c r="B31" s="114" t="s">
        <v>756</v>
      </c>
      <c r="C31" s="113">
        <v>733.97</v>
      </c>
      <c r="F31" s="115" t="s">
        <v>736</v>
      </c>
      <c r="G31" s="115">
        <v>1365</v>
      </c>
      <c r="H31" s="113">
        <f t="shared" si="0"/>
        <v>31337.17</v>
      </c>
    </row>
    <row r="32" spans="1:10">
      <c r="A32" s="115" t="s">
        <v>726</v>
      </c>
      <c r="B32" s="114" t="s">
        <v>757</v>
      </c>
      <c r="C32" s="113">
        <v>521.95000000000005</v>
      </c>
      <c r="F32" s="115" t="s">
        <v>737</v>
      </c>
      <c r="G32" s="115">
        <v>1353</v>
      </c>
      <c r="H32" s="113">
        <f t="shared" si="0"/>
        <v>5499.3499999999995</v>
      </c>
    </row>
    <row r="33" spans="1:10">
      <c r="A33" s="115" t="s">
        <v>726</v>
      </c>
      <c r="B33" s="114" t="s">
        <v>12</v>
      </c>
      <c r="C33" s="113">
        <v>1099.27</v>
      </c>
      <c r="F33" s="115" t="s">
        <v>738</v>
      </c>
      <c r="G33" s="115">
        <v>1358</v>
      </c>
      <c r="H33" s="113">
        <f t="shared" si="0"/>
        <v>44981.85</v>
      </c>
      <c r="I33" s="112" t="s">
        <v>811</v>
      </c>
    </row>
    <row r="34" spans="1:10">
      <c r="A34" s="115" t="s">
        <v>726</v>
      </c>
      <c r="B34" s="114" t="s">
        <v>12</v>
      </c>
      <c r="C34" s="113">
        <v>4685.9399999999996</v>
      </c>
      <c r="F34" s="115" t="s">
        <v>739</v>
      </c>
      <c r="G34" s="115">
        <v>1347</v>
      </c>
      <c r="H34" s="113">
        <f t="shared" si="0"/>
        <v>10900.460000000001</v>
      </c>
    </row>
    <row r="35" spans="1:10">
      <c r="A35" s="115" t="s">
        <v>331</v>
      </c>
      <c r="B35" s="114" t="s">
        <v>14</v>
      </c>
      <c r="C35" s="113">
        <v>3393.14</v>
      </c>
      <c r="F35" s="115" t="s">
        <v>740</v>
      </c>
      <c r="G35" s="115">
        <v>1359</v>
      </c>
      <c r="H35" s="113">
        <f t="shared" si="0"/>
        <v>8424.08</v>
      </c>
    </row>
    <row r="36" spans="1:10">
      <c r="A36" s="115" t="s">
        <v>331</v>
      </c>
      <c r="B36" s="114" t="s">
        <v>14</v>
      </c>
      <c r="C36" s="113">
        <v>12977.64</v>
      </c>
      <c r="F36" s="115" t="s">
        <v>741</v>
      </c>
      <c r="G36" s="115">
        <v>1372</v>
      </c>
      <c r="H36" s="113">
        <f t="shared" si="0"/>
        <v>61820.47</v>
      </c>
      <c r="I36" s="112" t="s">
        <v>812</v>
      </c>
      <c r="J36" s="112">
        <v>1352</v>
      </c>
    </row>
    <row r="37" spans="1:10">
      <c r="A37" s="115" t="s">
        <v>727</v>
      </c>
      <c r="B37" s="114" t="s">
        <v>12</v>
      </c>
      <c r="C37" s="113">
        <v>280</v>
      </c>
      <c r="F37" s="115" t="s">
        <v>742</v>
      </c>
      <c r="G37" s="115">
        <v>1366</v>
      </c>
      <c r="H37" s="113">
        <f t="shared" si="0"/>
        <v>10900.460000000001</v>
      </c>
    </row>
    <row r="38" spans="1:10">
      <c r="A38" s="115" t="s">
        <v>727</v>
      </c>
      <c r="B38" s="114" t="s">
        <v>12</v>
      </c>
      <c r="C38" s="113">
        <v>560</v>
      </c>
      <c r="F38" s="115" t="s">
        <v>743</v>
      </c>
      <c r="G38" s="115">
        <v>1356</v>
      </c>
      <c r="H38" s="113">
        <f t="shared" si="0"/>
        <v>9515.59</v>
      </c>
    </row>
    <row r="39" spans="1:10">
      <c r="A39" s="115" t="s">
        <v>727</v>
      </c>
      <c r="B39" s="114" t="s">
        <v>12</v>
      </c>
      <c r="C39" s="113">
        <v>4309.92</v>
      </c>
      <c r="F39" s="115" t="s">
        <v>744</v>
      </c>
      <c r="G39" s="115">
        <v>1360</v>
      </c>
      <c r="H39" s="113">
        <f t="shared" si="0"/>
        <v>10662.32</v>
      </c>
    </row>
    <row r="40" spans="1:10">
      <c r="A40" s="115" t="s">
        <v>727</v>
      </c>
      <c r="B40" s="114" t="s">
        <v>12</v>
      </c>
      <c r="C40" s="113">
        <v>29150.68</v>
      </c>
      <c r="F40" s="115" t="s">
        <v>745</v>
      </c>
      <c r="G40" s="115"/>
      <c r="H40" s="113">
        <f t="shared" si="0"/>
        <v>170977.46</v>
      </c>
    </row>
    <row r="41" spans="1:10">
      <c r="A41" s="115" t="s">
        <v>728</v>
      </c>
      <c r="B41" s="114" t="s">
        <v>12</v>
      </c>
      <c r="C41" s="113">
        <v>2754.49</v>
      </c>
    </row>
    <row r="42" spans="1:10">
      <c r="A42" s="115" t="s">
        <v>728</v>
      </c>
      <c r="B42" s="114" t="s">
        <v>12</v>
      </c>
      <c r="C42" s="113">
        <v>17161.86</v>
      </c>
    </row>
    <row r="43" spans="1:10">
      <c r="A43" s="115" t="s">
        <v>314</v>
      </c>
      <c r="B43" s="114" t="s">
        <v>758</v>
      </c>
      <c r="C43" s="113">
        <v>223.39</v>
      </c>
    </row>
    <row r="44" spans="1:10">
      <c r="A44" s="115" t="s">
        <v>316</v>
      </c>
      <c r="B44" s="114" t="s">
        <v>759</v>
      </c>
      <c r="C44" s="113">
        <v>861.03</v>
      </c>
    </row>
    <row r="45" spans="1:10">
      <c r="A45" s="115" t="s">
        <v>729</v>
      </c>
      <c r="B45" s="114" t="s">
        <v>760</v>
      </c>
      <c r="C45" s="113">
        <v>3841.93</v>
      </c>
    </row>
    <row r="46" spans="1:10">
      <c r="A46" s="115" t="s">
        <v>729</v>
      </c>
      <c r="B46" s="114" t="s">
        <v>12</v>
      </c>
      <c r="C46" s="113">
        <v>857.28</v>
      </c>
    </row>
    <row r="47" spans="1:10">
      <c r="A47" s="115" t="s">
        <v>729</v>
      </c>
      <c r="B47" s="114" t="s">
        <v>12</v>
      </c>
      <c r="C47" s="113">
        <v>6605.74</v>
      </c>
    </row>
    <row r="48" spans="1:10">
      <c r="A48" s="115" t="s">
        <v>730</v>
      </c>
      <c r="B48" s="114" t="s">
        <v>14</v>
      </c>
      <c r="C48" s="113">
        <v>560</v>
      </c>
    </row>
    <row r="49" spans="1:3">
      <c r="A49" s="115" t="s">
        <v>730</v>
      </c>
      <c r="B49" s="114" t="s">
        <v>14</v>
      </c>
      <c r="C49" s="113">
        <v>8823.9</v>
      </c>
    </row>
    <row r="50" spans="1:3">
      <c r="A50" s="115" t="s">
        <v>730</v>
      </c>
      <c r="B50" s="114" t="s">
        <v>14</v>
      </c>
      <c r="C50" s="113">
        <v>12038</v>
      </c>
    </row>
    <row r="51" spans="1:3">
      <c r="A51" s="115" t="s">
        <v>731</v>
      </c>
      <c r="B51" s="114" t="s">
        <v>12</v>
      </c>
      <c r="C51" s="113">
        <v>6098.89</v>
      </c>
    </row>
    <row r="52" spans="1:3">
      <c r="A52" s="115" t="s">
        <v>731</v>
      </c>
      <c r="B52" s="114" t="s">
        <v>12</v>
      </c>
      <c r="C52" s="113">
        <v>26684.21</v>
      </c>
    </row>
    <row r="53" spans="1:3">
      <c r="A53" s="115" t="s">
        <v>334</v>
      </c>
      <c r="B53" s="114" t="s">
        <v>12</v>
      </c>
      <c r="C53" s="113">
        <v>-2207.04</v>
      </c>
    </row>
    <row r="54" spans="1:3">
      <c r="A54" s="115" t="s">
        <v>334</v>
      </c>
      <c r="B54" s="114" t="s">
        <v>12</v>
      </c>
      <c r="C54" s="113">
        <v>-21525.83</v>
      </c>
    </row>
    <row r="55" spans="1:3">
      <c r="A55" s="115" t="s">
        <v>334</v>
      </c>
      <c r="B55" s="114" t="s">
        <v>12</v>
      </c>
      <c r="C55" s="113">
        <v>2207.04</v>
      </c>
    </row>
    <row r="56" spans="1:3">
      <c r="A56" s="115" t="s">
        <v>334</v>
      </c>
      <c r="B56" s="114" t="s">
        <v>12</v>
      </c>
      <c r="C56" s="113">
        <v>43139.67</v>
      </c>
    </row>
    <row r="57" spans="1:3">
      <c r="A57" s="115" t="s">
        <v>732</v>
      </c>
      <c r="B57" s="114" t="s">
        <v>761</v>
      </c>
      <c r="C57" s="113">
        <v>377</v>
      </c>
    </row>
    <row r="58" spans="1:3">
      <c r="A58" s="115" t="s">
        <v>732</v>
      </c>
      <c r="B58" s="114" t="s">
        <v>761</v>
      </c>
      <c r="C58" s="113">
        <v>10191.26</v>
      </c>
    </row>
    <row r="59" spans="1:3">
      <c r="A59" s="115" t="s">
        <v>733</v>
      </c>
      <c r="B59" s="114" t="s">
        <v>12</v>
      </c>
      <c r="C59" s="113">
        <v>1583.27</v>
      </c>
    </row>
    <row r="60" spans="1:3">
      <c r="A60" s="115" t="s">
        <v>733</v>
      </c>
      <c r="B60" s="114" t="s">
        <v>12</v>
      </c>
      <c r="C60" s="113">
        <v>6512.96</v>
      </c>
    </row>
    <row r="61" spans="1:3">
      <c r="A61" s="115" t="s">
        <v>336</v>
      </c>
      <c r="B61" s="114" t="s">
        <v>12</v>
      </c>
      <c r="C61" s="113">
        <v>-1400</v>
      </c>
    </row>
    <row r="62" spans="1:3">
      <c r="A62" s="115" t="s">
        <v>336</v>
      </c>
      <c r="B62" s="114" t="s">
        <v>12</v>
      </c>
      <c r="C62" s="113">
        <v>-5348</v>
      </c>
    </row>
    <row r="63" spans="1:3">
      <c r="A63" s="115" t="s">
        <v>734</v>
      </c>
      <c r="B63" s="114" t="s">
        <v>14</v>
      </c>
      <c r="C63" s="113">
        <v>1120</v>
      </c>
    </row>
    <row r="64" spans="1:3">
      <c r="A64" s="115" t="s">
        <v>734</v>
      </c>
      <c r="B64" s="114" t="s">
        <v>14</v>
      </c>
      <c r="C64" s="113">
        <v>4965.5</v>
      </c>
    </row>
    <row r="65" spans="1:3">
      <c r="A65" s="115" t="s">
        <v>734</v>
      </c>
      <c r="B65" s="114" t="s">
        <v>14</v>
      </c>
      <c r="C65" s="113">
        <v>33189.75</v>
      </c>
    </row>
    <row r="66" spans="1:3">
      <c r="A66" s="115" t="s">
        <v>735</v>
      </c>
      <c r="B66" s="114" t="s">
        <v>14</v>
      </c>
      <c r="C66" s="113">
        <v>3028.42</v>
      </c>
    </row>
    <row r="67" spans="1:3">
      <c r="A67" s="115" t="s">
        <v>735</v>
      </c>
      <c r="B67" s="114" t="s">
        <v>14</v>
      </c>
      <c r="C67" s="113">
        <v>15606.05</v>
      </c>
    </row>
    <row r="68" spans="1:3">
      <c r="A68" s="115" t="s">
        <v>736</v>
      </c>
      <c r="B68" s="114" t="s">
        <v>12</v>
      </c>
      <c r="C68" s="113">
        <v>31337.17</v>
      </c>
    </row>
    <row r="69" spans="1:3">
      <c r="A69" s="115" t="s">
        <v>737</v>
      </c>
      <c r="B69" s="114" t="s">
        <v>762</v>
      </c>
      <c r="C69" s="113">
        <v>482.44</v>
      </c>
    </row>
    <row r="70" spans="1:3">
      <c r="A70" s="115" t="s">
        <v>737</v>
      </c>
      <c r="B70" s="114" t="s">
        <v>12</v>
      </c>
      <c r="C70" s="113">
        <v>674.88</v>
      </c>
    </row>
    <row r="71" spans="1:3">
      <c r="A71" s="115" t="s">
        <v>737</v>
      </c>
      <c r="B71" s="114" t="s">
        <v>12</v>
      </c>
      <c r="C71" s="113">
        <v>4342.03</v>
      </c>
    </row>
    <row r="72" spans="1:3">
      <c r="A72" s="115" t="s">
        <v>738</v>
      </c>
      <c r="B72" s="114" t="s">
        <v>12</v>
      </c>
      <c r="C72" s="113">
        <v>9951.85</v>
      </c>
    </row>
    <row r="73" spans="1:3">
      <c r="A73" s="115" t="s">
        <v>738</v>
      </c>
      <c r="B73" s="114" t="s">
        <v>12</v>
      </c>
      <c r="C73" s="113">
        <v>35030</v>
      </c>
    </row>
    <row r="74" spans="1:3">
      <c r="A74" s="115" t="s">
        <v>739</v>
      </c>
      <c r="B74" s="114" t="s">
        <v>14</v>
      </c>
      <c r="C74" s="113">
        <v>574.20000000000005</v>
      </c>
    </row>
    <row r="75" spans="1:3">
      <c r="A75" s="115" t="s">
        <v>739</v>
      </c>
      <c r="B75" s="114" t="s">
        <v>14</v>
      </c>
      <c r="C75" s="113">
        <v>10326.26</v>
      </c>
    </row>
    <row r="76" spans="1:3">
      <c r="A76" s="115" t="s">
        <v>740</v>
      </c>
      <c r="B76" s="114" t="s">
        <v>12</v>
      </c>
      <c r="C76" s="113">
        <v>437</v>
      </c>
    </row>
    <row r="77" spans="1:3">
      <c r="A77" s="115" t="s">
        <v>740</v>
      </c>
      <c r="B77" s="114" t="s">
        <v>12</v>
      </c>
      <c r="C77" s="113">
        <v>7987.08</v>
      </c>
    </row>
    <row r="78" spans="1:3">
      <c r="A78" s="115" t="s">
        <v>741</v>
      </c>
      <c r="B78" s="114" t="s">
        <v>765</v>
      </c>
      <c r="C78" s="113">
        <v>14031.03</v>
      </c>
    </row>
    <row r="79" spans="1:3">
      <c r="A79" s="115" t="s">
        <v>741</v>
      </c>
      <c r="B79" s="114" t="s">
        <v>12</v>
      </c>
      <c r="C79" s="113">
        <v>4907.51</v>
      </c>
    </row>
    <row r="80" spans="1:3">
      <c r="A80" s="115" t="s">
        <v>741</v>
      </c>
      <c r="B80" s="114" t="s">
        <v>12</v>
      </c>
      <c r="C80" s="113">
        <v>42881.93</v>
      </c>
    </row>
    <row r="81" spans="1:3">
      <c r="A81" s="115" t="s">
        <v>742</v>
      </c>
      <c r="B81" s="114" t="s">
        <v>14</v>
      </c>
      <c r="C81" s="113">
        <v>574.20000000000005</v>
      </c>
    </row>
    <row r="82" spans="1:3">
      <c r="A82" s="115" t="s">
        <v>742</v>
      </c>
      <c r="B82" s="114" t="s">
        <v>14</v>
      </c>
      <c r="C82" s="113">
        <v>10326.26</v>
      </c>
    </row>
    <row r="83" spans="1:3">
      <c r="A83" s="115" t="s">
        <v>743</v>
      </c>
      <c r="B83" s="114" t="s">
        <v>761</v>
      </c>
      <c r="C83" s="113">
        <v>500</v>
      </c>
    </row>
    <row r="84" spans="1:3">
      <c r="A84" s="115" t="s">
        <v>743</v>
      </c>
      <c r="B84" s="114" t="s">
        <v>761</v>
      </c>
      <c r="C84" s="113">
        <v>9015.59</v>
      </c>
    </row>
    <row r="85" spans="1:3">
      <c r="A85" s="115" t="s">
        <v>744</v>
      </c>
      <c r="B85" s="114" t="s">
        <v>3</v>
      </c>
      <c r="C85" s="113">
        <v>602.02</v>
      </c>
    </row>
    <row r="86" spans="1:3">
      <c r="A86" s="115" t="s">
        <v>744</v>
      </c>
      <c r="B86" s="114" t="s">
        <v>3</v>
      </c>
      <c r="C86" s="113">
        <v>10060.299999999999</v>
      </c>
    </row>
    <row r="87" spans="1:3">
      <c r="A87" s="115" t="s">
        <v>745</v>
      </c>
      <c r="B87" s="114" t="s">
        <v>12</v>
      </c>
      <c r="C87" s="113">
        <v>314</v>
      </c>
    </row>
    <row r="88" spans="1:3">
      <c r="A88" s="115" t="s">
        <v>745</v>
      </c>
      <c r="B88" s="114" t="s">
        <v>12</v>
      </c>
      <c r="C88" s="113">
        <v>170663.46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2016-08-26T15:19:49Z</dcterms:created>
  <dcterms:modified xsi:type="dcterms:W3CDTF">2016-09-28T22:45:47Z</dcterms:modified>
</cp:coreProperties>
</file>