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445" activeTab="9"/>
  </bookViews>
  <sheets>
    <sheet name="DIC 2015" sheetId="3" r:id="rId1"/>
    <sheet name="ENE" sheetId="4" r:id="rId2"/>
    <sheet name="FEB" sheetId="5" r:id="rId3"/>
    <sheet name="MAR" sheetId="6" r:id="rId4"/>
    <sheet name="ABR" sheetId="7" r:id="rId5"/>
    <sheet name="MAY" sheetId="8" r:id="rId6"/>
    <sheet name="JUN" sheetId="9" r:id="rId7"/>
    <sheet name="JUL" sheetId="10" r:id="rId8"/>
    <sheet name="AGO" sheetId="11" r:id="rId9"/>
    <sheet name="SEP" sheetId="12" r:id="rId10"/>
  </sheets>
  <calcPr calcId="124519"/>
</workbook>
</file>

<file path=xl/calcChain.xml><?xml version="1.0" encoding="utf-8"?>
<calcChain xmlns="http://schemas.openxmlformats.org/spreadsheetml/2006/main">
  <c r="F9" i="12"/>
  <c r="F22"/>
  <c r="F18"/>
  <c r="F14"/>
  <c r="F26" l="1"/>
  <c r="F28" s="1"/>
  <c r="F22" i="11" l="1"/>
  <c r="F18"/>
  <c r="F14"/>
  <c r="F9"/>
  <c r="F25" l="1"/>
  <c r="F27" s="1"/>
  <c r="F26" i="10" l="1"/>
  <c r="F21"/>
  <c r="F17"/>
  <c r="F14"/>
  <c r="F9"/>
  <c r="F21" i="9"/>
  <c r="F17"/>
  <c r="F14"/>
  <c r="F9"/>
  <c r="F21" i="8"/>
  <c r="F17"/>
  <c r="F14"/>
  <c r="F9"/>
  <c r="F25" i="10" l="1"/>
  <c r="F27" s="1"/>
  <c r="F26" i="9"/>
  <c r="F28" s="1"/>
  <c r="F26" i="8"/>
  <c r="F28" s="1"/>
  <c r="F21" i="3"/>
  <c r="F17"/>
  <c r="F14"/>
  <c r="F9"/>
  <c r="F21" i="7"/>
  <c r="F17"/>
  <c r="F14"/>
  <c r="F9"/>
  <c r="F21" i="6"/>
  <c r="F17"/>
  <c r="F14"/>
  <c r="F9"/>
  <c r="F23" i="5"/>
  <c r="F19"/>
  <c r="F14"/>
  <c r="F9"/>
  <c r="F21" i="4"/>
  <c r="F17"/>
  <c r="F14"/>
  <c r="F9"/>
  <c r="F25" i="3" l="1"/>
  <c r="F27" s="1"/>
  <c r="F26" i="7"/>
  <c r="F28" s="1"/>
  <c r="F26" i="4"/>
  <c r="F28" s="1"/>
  <c r="F26" i="6"/>
  <c r="F28" s="1"/>
  <c r="F27" i="5"/>
  <c r="F29" s="1"/>
</calcChain>
</file>

<file path=xl/sharedStrings.xml><?xml version="1.0" encoding="utf-8"?>
<sst xmlns="http://schemas.openxmlformats.org/spreadsheetml/2006/main" count="175" uniqueCount="43">
  <si>
    <t xml:space="preserve">ALECSA CELAYA S DE RL DE CV </t>
  </si>
  <si>
    <t>SALDO EN BANCOS</t>
  </si>
  <si>
    <t>Depositos Nuestros No Correspondidos por el Banco</t>
  </si>
  <si>
    <t>Cheques Nuestros No Correspondidos por el Banco</t>
  </si>
  <si>
    <t>Cargos/Cheques del Banco No Correspondidos Por Nosotros</t>
  </si>
  <si>
    <t>Abonos/Depósitos del Banco No Correspondidos por Nosotros</t>
  </si>
  <si>
    <t>SUMA</t>
  </si>
  <si>
    <t>SDO LIBROS</t>
  </si>
  <si>
    <t>DIF</t>
  </si>
  <si>
    <t>BANCO:  BANORTE  0505716556</t>
  </si>
  <si>
    <t>CONCILIACION BANCARIA AL 31 DE DICIEMBRE DEL  2015</t>
  </si>
  <si>
    <t>IMPORTE</t>
  </si>
  <si>
    <t>+</t>
  </si>
  <si>
    <t>-</t>
  </si>
  <si>
    <t>CONCILIACION BANCARIA AL 31 DE ENERO DEL  2016</t>
  </si>
  <si>
    <t>DEPOSITO DE CUENTA DE TERCEROS</t>
  </si>
  <si>
    <t>E    165</t>
  </si>
  <si>
    <t>CH-1019</t>
  </si>
  <si>
    <t>E    266</t>
  </si>
  <si>
    <t>CH-1021</t>
  </si>
  <si>
    <t>CONCILIACION BANCARIA AL 29 DE FEBRERO DEL  2016</t>
  </si>
  <si>
    <t>A</t>
  </si>
  <si>
    <t>B</t>
  </si>
  <si>
    <t>C</t>
  </si>
  <si>
    <t>CONCILIACION BANCARIA AL 31 DE MARZO DEL  2016</t>
  </si>
  <si>
    <t>CONCILIACION BANCARIA AL 30 DE ABRIL DE  2016</t>
  </si>
  <si>
    <t>E    228</t>
  </si>
  <si>
    <t>CH-1041</t>
  </si>
  <si>
    <t>D  2,398</t>
  </si>
  <si>
    <t>T.E.</t>
  </si>
  <si>
    <t>CONCILIACION BANCARIA AL 31 DE MAYO DE 2016</t>
  </si>
  <si>
    <t>CONCILIACION BANCARIA AL 30 DE JUNIO DE 2016</t>
  </si>
  <si>
    <t>2016060740014SNET0000462160730</t>
  </si>
  <si>
    <t>CONCILIACION BANCARIA AL 31 DE JULIO DE 2016</t>
  </si>
  <si>
    <t>CONCILIACION BANCARIA AL 31 DE AGOSTO DE 2016</t>
  </si>
  <si>
    <t>E    259</t>
  </si>
  <si>
    <t>CH-1078</t>
  </si>
  <si>
    <t>CONCILIACION BANCARIA AL 30 DE SEPTIEMBRE DE 2016</t>
  </si>
  <si>
    <t>DEP.EFECTIVO</t>
  </si>
  <si>
    <t>MERINO CARREÑO SERGIO</t>
  </si>
  <si>
    <t>VARGAS FERNANDEZ EDGAR</t>
  </si>
  <si>
    <t>D  3,023</t>
  </si>
  <si>
    <t>D  3,151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</si>
</sst>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_-\$* #,##0.00_-;&quot;-$&quot;* #,##0.00_-;_-\$* \-??_-;_-@_-"/>
    <numFmt numFmtId="166" formatCode="dd/mm/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2" fillId="0" borderId="0"/>
  </cellStyleXfs>
  <cellXfs count="73">
    <xf numFmtId="0" fontId="0" fillId="0" borderId="0" xfId="0"/>
    <xf numFmtId="0" fontId="4" fillId="0" borderId="0" xfId="3" applyFont="1" applyFill="1"/>
    <xf numFmtId="0" fontId="4" fillId="0" borderId="0" xfId="0" applyFont="1" applyFill="1"/>
    <xf numFmtId="14" fontId="4" fillId="0" borderId="0" xfId="0" applyNumberFormat="1" applyFont="1" applyFill="1"/>
    <xf numFmtId="43" fontId="4" fillId="0" borderId="0" xfId="1" applyFont="1" applyFill="1"/>
    <xf numFmtId="0" fontId="4" fillId="0" borderId="0" xfId="4" applyFont="1" applyFill="1"/>
    <xf numFmtId="166" fontId="4" fillId="0" borderId="0" xfId="4" applyNumberFormat="1" applyFont="1" applyFill="1"/>
    <xf numFmtId="14" fontId="4" fillId="0" borderId="0" xfId="0" applyNumberFormat="1" applyFont="1" applyFill="1" applyAlignment="1">
      <alignment horizontal="left"/>
    </xf>
    <xf numFmtId="0" fontId="4" fillId="0" borderId="0" xfId="0" applyFont="1"/>
    <xf numFmtId="164" fontId="4" fillId="0" borderId="0" xfId="2" applyFont="1" applyFill="1" applyBorder="1" applyAlignment="1" applyProtection="1">
      <protection locked="0"/>
    </xf>
    <xf numFmtId="43" fontId="4" fillId="0" borderId="0" xfId="1" applyFont="1" applyFill="1" applyBorder="1" applyAlignment="1" applyProtection="1">
      <protection locked="0"/>
    </xf>
    <xf numFmtId="0" fontId="5" fillId="0" borderId="0" xfId="0" applyFont="1"/>
    <xf numFmtId="164" fontId="3" fillId="0" borderId="0" xfId="2" applyFont="1" applyFill="1" applyBorder="1" applyAlignment="1" applyProtection="1">
      <protection locked="0"/>
    </xf>
    <xf numFmtId="44" fontId="4" fillId="0" borderId="0" xfId="8" applyFont="1" applyFill="1" applyAlignment="1">
      <alignment horizontal="left"/>
    </xf>
    <xf numFmtId="43" fontId="3" fillId="0" borderId="0" xfId="1" applyFont="1" applyFill="1" applyBorder="1" applyAlignment="1" applyProtection="1">
      <alignment horizontal="center"/>
      <protection locked="0"/>
    </xf>
    <xf numFmtId="165" fontId="3" fillId="0" borderId="0" xfId="9" applyFont="1" applyFill="1" applyBorder="1" applyAlignment="1" applyProtection="1">
      <protection locked="0"/>
    </xf>
    <xf numFmtId="0" fontId="3" fillId="0" borderId="0" xfId="10" applyFont="1" applyProtection="1">
      <protection locked="0"/>
    </xf>
    <xf numFmtId="164" fontId="3" fillId="0" borderId="0" xfId="11" applyFont="1" applyFill="1" applyBorder="1" applyAlignment="1" applyProtection="1">
      <protection locked="0"/>
    </xf>
    <xf numFmtId="14" fontId="4" fillId="0" borderId="0" xfId="0" applyNumberFormat="1" applyFont="1"/>
    <xf numFmtId="43" fontId="4" fillId="0" borderId="0" xfId="1" applyFont="1"/>
    <xf numFmtId="0" fontId="5" fillId="0" borderId="0" xfId="11" applyNumberFormat="1" applyFont="1" applyFill="1" applyBorder="1" applyAlignment="1" applyProtection="1">
      <alignment horizontal="left"/>
    </xf>
    <xf numFmtId="4" fontId="4" fillId="0" borderId="0" xfId="0" applyNumberFormat="1" applyFont="1"/>
    <xf numFmtId="14" fontId="5" fillId="0" borderId="0" xfId="12" applyNumberFormat="1" applyFont="1" applyAlignment="1">
      <alignment horizontal="left"/>
    </xf>
    <xf numFmtId="0" fontId="6" fillId="0" borderId="0" xfId="13" applyFont="1" applyFill="1" applyAlignment="1">
      <alignment horizontal="left"/>
    </xf>
    <xf numFmtId="0" fontId="3" fillId="0" borderId="0" xfId="3" applyFont="1" applyFill="1" applyProtection="1">
      <protection locked="0"/>
    </xf>
    <xf numFmtId="14" fontId="4" fillId="0" borderId="0" xfId="5" applyNumberFormat="1" applyFont="1" applyFill="1" applyAlignment="1">
      <alignment horizontal="left"/>
    </xf>
    <xf numFmtId="0" fontId="4" fillId="0" borderId="0" xfId="5" applyFont="1" applyFill="1" applyAlignment="1">
      <alignment horizontal="left"/>
    </xf>
    <xf numFmtId="164" fontId="4" fillId="0" borderId="0" xfId="6" applyFont="1" applyFill="1" applyAlignment="1">
      <alignment horizontal="right"/>
    </xf>
    <xf numFmtId="0" fontId="4" fillId="0" borderId="0" xfId="3" applyFont="1" applyFill="1" applyProtection="1">
      <protection locked="0"/>
    </xf>
    <xf numFmtId="14" fontId="4" fillId="0" borderId="0" xfId="7" applyNumberFormat="1" applyFont="1" applyFill="1" applyAlignment="1" applyProtection="1">
      <alignment horizontal="center" wrapText="1"/>
      <protection locked="0"/>
    </xf>
    <xf numFmtId="0" fontId="4" fillId="0" borderId="0" xfId="7" applyFont="1" applyFill="1" applyAlignment="1" applyProtection="1">
      <alignment horizontal="left" wrapText="1"/>
      <protection locked="0"/>
    </xf>
    <xf numFmtId="164" fontId="3" fillId="0" borderId="0" xfId="2" applyFont="1" applyFill="1" applyBorder="1" applyAlignment="1" applyProtection="1">
      <alignment horizontal="center"/>
      <protection locked="0"/>
    </xf>
    <xf numFmtId="43" fontId="4" fillId="0" borderId="0" xfId="1" applyFont="1" applyFill="1" applyBorder="1" applyAlignment="1" applyProtection="1">
      <alignment horizontal="right" wrapText="1"/>
      <protection locked="0"/>
    </xf>
    <xf numFmtId="0" fontId="3" fillId="0" borderId="0" xfId="10" applyFont="1" applyFill="1" applyProtection="1">
      <protection locked="0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43" fontId="4" fillId="0" borderId="0" xfId="1" applyFont="1" applyFill="1" applyAlignment="1">
      <alignment horizontal="right"/>
    </xf>
    <xf numFmtId="14" fontId="5" fillId="0" borderId="0" xfId="0" applyNumberFormat="1" applyFont="1"/>
    <xf numFmtId="0" fontId="4" fillId="0" borderId="0" xfId="0" applyFont="1" applyFill="1" applyAlignment="1">
      <alignment horizontal="left"/>
    </xf>
    <xf numFmtId="14" fontId="4" fillId="0" borderId="0" xfId="3" applyNumberFormat="1" applyFont="1" applyFill="1" applyAlignment="1" applyProtection="1">
      <alignment horizontal="center" wrapText="1"/>
      <protection locked="0"/>
    </xf>
    <xf numFmtId="14" fontId="4" fillId="0" borderId="0" xfId="4" applyNumberFormat="1" applyFont="1" applyFill="1" applyAlignment="1">
      <alignment horizontal="left"/>
    </xf>
    <xf numFmtId="0" fontId="4" fillId="0" borderId="0" xfId="4" applyFont="1" applyFill="1" applyAlignment="1">
      <alignment horizontal="center"/>
    </xf>
    <xf numFmtId="43" fontId="3" fillId="0" borderId="1" xfId="1" applyFont="1" applyFill="1" applyBorder="1" applyAlignment="1" applyProtection="1">
      <alignment horizontal="center"/>
      <protection locked="0"/>
    </xf>
    <xf numFmtId="164" fontId="3" fillId="0" borderId="0" xfId="3" applyNumberFormat="1" applyFont="1" applyFill="1" applyAlignment="1" applyProtection="1">
      <alignment horizontal="left"/>
      <protection locked="0"/>
    </xf>
    <xf numFmtId="44" fontId="3" fillId="0" borderId="0" xfId="8" applyFont="1" applyFill="1" applyAlignment="1">
      <alignment horizontal="left"/>
    </xf>
    <xf numFmtId="43" fontId="3" fillId="0" borderId="0" xfId="1" applyFont="1" applyFill="1" applyBorder="1" applyAlignment="1" applyProtection="1">
      <protection locked="0"/>
    </xf>
    <xf numFmtId="14" fontId="7" fillId="0" borderId="0" xfId="0" applyNumberFormat="1" applyFont="1"/>
    <xf numFmtId="0" fontId="7" fillId="0" borderId="0" xfId="0" applyFont="1"/>
    <xf numFmtId="43" fontId="7" fillId="0" borderId="0" xfId="1" applyFont="1"/>
    <xf numFmtId="43" fontId="3" fillId="0" borderId="0" xfId="1" applyFont="1" applyFill="1" applyBorder="1" applyAlignment="1" applyProtection="1">
      <alignment horizontal="right"/>
      <protection locked="0"/>
    </xf>
    <xf numFmtId="0" fontId="8" fillId="0" borderId="0" xfId="0" applyFont="1"/>
    <xf numFmtId="14" fontId="8" fillId="0" borderId="0" xfId="0" applyNumberFormat="1" applyFont="1"/>
    <xf numFmtId="43" fontId="3" fillId="0" borderId="0" xfId="1" applyFont="1" applyFill="1" applyBorder="1" applyAlignment="1" applyProtection="1">
      <alignment horizontal="right"/>
    </xf>
    <xf numFmtId="43" fontId="4" fillId="0" borderId="1" xfId="1" applyFont="1" applyBorder="1"/>
    <xf numFmtId="43" fontId="5" fillId="0" borderId="0" xfId="1" applyFont="1" applyFill="1" applyBorder="1" applyAlignment="1" applyProtection="1">
      <alignment horizontal="left"/>
    </xf>
    <xf numFmtId="43" fontId="5" fillId="0" borderId="0" xfId="1" applyFont="1" applyAlignment="1">
      <alignment horizontal="left"/>
    </xf>
    <xf numFmtId="43" fontId="6" fillId="0" borderId="0" xfId="1" applyFont="1" applyFill="1" applyAlignment="1">
      <alignment horizontal="left"/>
    </xf>
    <xf numFmtId="43" fontId="4" fillId="0" borderId="0" xfId="1" applyFont="1" applyFill="1" applyAlignment="1">
      <alignment horizontal="center"/>
    </xf>
    <xf numFmtId="0" fontId="5" fillId="0" borderId="0" xfId="1" applyNumberFormat="1" applyFont="1" applyAlignment="1">
      <alignment horizontal="left"/>
    </xf>
    <xf numFmtId="8" fontId="9" fillId="0" borderId="0" xfId="0" applyNumberFormat="1" applyFont="1"/>
    <xf numFmtId="8" fontId="3" fillId="0" borderId="0" xfId="8" applyNumberFormat="1" applyFont="1" applyFill="1" applyAlignment="1">
      <alignment horizontal="left"/>
    </xf>
    <xf numFmtId="8" fontId="7" fillId="0" borderId="0" xfId="0" applyNumberFormat="1" applyFont="1"/>
    <xf numFmtId="16" fontId="4" fillId="0" borderId="0" xfId="0" applyNumberFormat="1" applyFont="1"/>
    <xf numFmtId="164" fontId="3" fillId="0" borderId="0" xfId="2" applyFont="1" applyFill="1" applyBorder="1" applyAlignment="1" applyProtection="1">
      <alignment horizontal="center"/>
    </xf>
    <xf numFmtId="164" fontId="3" fillId="0" borderId="1" xfId="2" applyFont="1" applyFill="1" applyBorder="1" applyAlignment="1" applyProtection="1">
      <alignment horizontal="center"/>
    </xf>
    <xf numFmtId="164" fontId="4" fillId="0" borderId="0" xfId="2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4" fillId="0" borderId="0" xfId="5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0" xfId="3" applyFont="1" applyFill="1" applyAlignment="1" applyProtection="1">
      <alignment horizontal="center"/>
      <protection locked="0"/>
    </xf>
  </cellXfs>
  <cellStyles count="14">
    <cellStyle name="Millares" xfId="1" builtinId="3"/>
    <cellStyle name="Millares 2" xfId="6"/>
    <cellStyle name="Millares_202-001-Banamex" xfId="2"/>
    <cellStyle name="Millares_4 BANORTE 2012" xfId="11"/>
    <cellStyle name="Moneda" xfId="8" builtinId="4"/>
    <cellStyle name="Moneda_202-001-Banamex" xfId="9"/>
    <cellStyle name="Normal" xfId="0" builtinId="0"/>
    <cellStyle name="Normal 2" xfId="5"/>
    <cellStyle name="Normal_2 BANAMEX 2012" xfId="10"/>
    <cellStyle name="Normal_202-001-Banamex" xfId="3"/>
    <cellStyle name="Normal_4 BANORTE 2012" xfId="12"/>
    <cellStyle name="Normal_BANAMEX QM 2012" xfId="7"/>
    <cellStyle name="Normal_conciliacion cya sept ok" xfId="13"/>
    <cellStyle name="Normal_Hoja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104775</xdr:colOff>
      <xdr:row>3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6096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581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733425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7334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723901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0"/>
          <a:ext cx="7239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714375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71437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647701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0"/>
          <a:ext cx="6477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676275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67627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685801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0"/>
          <a:ext cx="6858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600075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60007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5810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H7" sqref="H7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6.7109375" style="8" bestFit="1" customWidth="1"/>
    <col min="4" max="4" width="20.140625" style="8" customWidth="1"/>
    <col min="5" max="5" width="11.42578125" style="19"/>
    <col min="6" max="7" width="11.42578125" style="8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10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13">
        <v>87743.98</v>
      </c>
    </row>
    <row r="7" spans="1:8">
      <c r="A7" s="9"/>
      <c r="B7" s="9"/>
      <c r="C7" s="12"/>
      <c r="D7" s="9"/>
      <c r="E7" s="14" t="s">
        <v>11</v>
      </c>
      <c r="F7" s="15"/>
    </row>
    <row r="8" spans="1:8">
      <c r="A8" s="9"/>
      <c r="B8" s="9"/>
      <c r="C8" s="9"/>
      <c r="D8" s="9"/>
      <c r="E8" s="10"/>
      <c r="F8" s="12"/>
    </row>
    <row r="9" spans="1:8">
      <c r="A9" s="16" t="s">
        <v>12</v>
      </c>
      <c r="B9" s="16" t="s">
        <v>2</v>
      </c>
      <c r="E9" s="10"/>
      <c r="F9" s="17">
        <f>+SUM(E10:E11)</f>
        <v>0</v>
      </c>
    </row>
    <row r="10" spans="1:8">
      <c r="A10" s="9"/>
      <c r="C10" s="18"/>
      <c r="F10" s="17"/>
    </row>
    <row r="11" spans="1:8">
      <c r="A11" s="9"/>
      <c r="B11" s="2"/>
      <c r="C11" s="3"/>
      <c r="D11" s="2"/>
      <c r="E11" s="4"/>
      <c r="F11" s="17"/>
    </row>
    <row r="12" spans="1:8">
      <c r="F12" s="20"/>
    </row>
    <row r="13" spans="1:8">
      <c r="B13" s="18"/>
      <c r="E13" s="21"/>
      <c r="F13" s="20"/>
    </row>
    <row r="14" spans="1:8">
      <c r="A14" s="16" t="s">
        <v>13</v>
      </c>
      <c r="B14" s="16" t="s">
        <v>3</v>
      </c>
      <c r="E14" s="10"/>
      <c r="F14" s="17">
        <f>SUM(E15:E16)</f>
        <v>0</v>
      </c>
    </row>
    <row r="15" spans="1:8">
      <c r="C15" s="18"/>
      <c r="F15" s="22"/>
    </row>
    <row r="16" spans="1:8">
      <c r="A16" s="5"/>
      <c r="B16" s="6"/>
      <c r="C16" s="5"/>
      <c r="D16" s="5"/>
      <c r="E16" s="4"/>
      <c r="F16" s="23"/>
    </row>
    <row r="17" spans="1:8">
      <c r="A17" s="16" t="s">
        <v>12</v>
      </c>
      <c r="B17" s="16" t="s">
        <v>4</v>
      </c>
      <c r="E17" s="10"/>
      <c r="F17" s="12">
        <f>SUM(E18:E19)</f>
        <v>0</v>
      </c>
    </row>
    <row r="18" spans="1:8">
      <c r="A18" s="24"/>
      <c r="B18" s="24"/>
      <c r="C18" s="25"/>
      <c r="D18" s="26"/>
      <c r="E18" s="27"/>
      <c r="F18" s="12"/>
    </row>
    <row r="19" spans="1:8">
      <c r="A19" s="24"/>
      <c r="B19" s="24"/>
      <c r="C19" s="25"/>
      <c r="D19" s="26"/>
      <c r="E19" s="27"/>
      <c r="F19" s="12"/>
    </row>
    <row r="20" spans="1:8">
      <c r="A20" s="28"/>
      <c r="B20" s="28"/>
      <c r="C20" s="29"/>
      <c r="D20" s="30"/>
      <c r="E20" s="32"/>
      <c r="F20" s="31"/>
    </row>
    <row r="21" spans="1:8">
      <c r="A21" s="33" t="s">
        <v>13</v>
      </c>
      <c r="B21" s="33" t="s">
        <v>5</v>
      </c>
      <c r="F21" s="12">
        <f>SUM(E22:E22)</f>
        <v>0</v>
      </c>
    </row>
    <row r="22" spans="1:8">
      <c r="A22" s="12"/>
      <c r="B22" s="34"/>
      <c r="C22" s="35"/>
      <c r="D22" s="36"/>
      <c r="E22" s="37"/>
      <c r="F22" s="12"/>
      <c r="H22" s="38"/>
    </row>
    <row r="23" spans="1:8">
      <c r="A23" s="40"/>
      <c r="B23" s="41"/>
      <c r="C23" s="25"/>
      <c r="D23" s="26"/>
      <c r="E23" s="27"/>
      <c r="F23" s="42"/>
    </row>
    <row r="24" spans="1:8">
      <c r="A24" s="40"/>
      <c r="B24" s="41"/>
      <c r="C24" s="7"/>
      <c r="D24" s="39"/>
      <c r="E24" s="37"/>
      <c r="F24" s="42"/>
    </row>
    <row r="25" spans="1:8">
      <c r="A25" s="28"/>
      <c r="B25" s="28"/>
      <c r="C25" s="29"/>
      <c r="D25" s="28"/>
      <c r="E25" s="14" t="s">
        <v>6</v>
      </c>
      <c r="F25" s="53">
        <f>F6+F9-F14+F17-F21</f>
        <v>87743.98</v>
      </c>
    </row>
    <row r="26" spans="1:8" ht="12" thickBot="1">
      <c r="A26" s="28"/>
      <c r="B26" s="28"/>
      <c r="C26" s="28"/>
      <c r="D26" s="28"/>
      <c r="E26" s="43" t="s">
        <v>7</v>
      </c>
      <c r="F26" s="54">
        <v>87743.970000000234</v>
      </c>
    </row>
    <row r="27" spans="1:8" ht="12" thickTop="1">
      <c r="A27" s="28"/>
      <c r="B27" s="28"/>
      <c r="C27" s="28"/>
      <c r="D27" s="28"/>
      <c r="E27" s="14" t="s">
        <v>8</v>
      </c>
      <c r="F27" s="50">
        <f>F25-F26</f>
        <v>9.9999997619306669E-3</v>
      </c>
    </row>
    <row r="28" spans="1:8">
      <c r="A28" s="28"/>
      <c r="B28" s="28"/>
      <c r="C28" s="28"/>
      <c r="D28" s="28"/>
      <c r="E28" s="10"/>
      <c r="F28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8" unlocked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J2" sqref="J2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1.140625" style="67" bestFit="1" customWidth="1"/>
    <col min="4" max="4" width="24.42578125" style="8" bestFit="1" customWidth="1"/>
    <col min="5" max="5" width="11.28515625" style="19" bestFit="1" customWidth="1"/>
    <col min="6" max="6" width="9.85546875" style="8" bestFit="1" customWidth="1"/>
    <col min="7" max="7" width="19.42578125" style="8" bestFit="1" customWidth="1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37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66"/>
      <c r="D4" s="9"/>
      <c r="E4" s="10"/>
      <c r="F4" s="9"/>
    </row>
    <row r="5" spans="1:8">
      <c r="A5" s="9"/>
      <c r="B5" s="9"/>
      <c r="C5" s="66"/>
      <c r="D5" s="9"/>
      <c r="E5" s="10"/>
      <c r="F5" s="12"/>
    </row>
    <row r="6" spans="1:8">
      <c r="A6" s="9"/>
      <c r="B6" s="9"/>
      <c r="D6" s="31" t="s">
        <v>1</v>
      </c>
      <c r="E6" s="10"/>
      <c r="F6" s="62">
        <v>9181.7800000000007</v>
      </c>
    </row>
    <row r="7" spans="1:8">
      <c r="A7" s="9"/>
      <c r="B7" s="9"/>
      <c r="C7" s="31"/>
      <c r="D7" s="9"/>
      <c r="E7" s="14"/>
      <c r="F7" s="46"/>
    </row>
    <row r="8" spans="1:8">
      <c r="A8" s="9"/>
      <c r="B8" s="9"/>
      <c r="C8" s="66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+SUM(E10:E12)</f>
        <v>2890.57</v>
      </c>
    </row>
    <row r="10" spans="1:8">
      <c r="A10" s="9"/>
      <c r="C10" s="34"/>
      <c r="F10" s="46"/>
    </row>
    <row r="11" spans="1:8">
      <c r="A11" s="9"/>
      <c r="B11" s="48" t="s">
        <v>41</v>
      </c>
      <c r="C11" s="68">
        <v>42643</v>
      </c>
      <c r="D11" s="48" t="s">
        <v>39</v>
      </c>
      <c r="E11" s="49">
        <v>570.57000000000005</v>
      </c>
      <c r="F11" s="46"/>
    </row>
    <row r="12" spans="1:8">
      <c r="B12" s="48" t="s">
        <v>42</v>
      </c>
      <c r="C12" s="68">
        <v>42643</v>
      </c>
      <c r="D12" s="48" t="s">
        <v>40</v>
      </c>
      <c r="E12" s="49">
        <v>2320</v>
      </c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SUM(E16:E17)</f>
        <v>0</v>
      </c>
    </row>
    <row r="15" spans="1:8">
      <c r="A15" s="16"/>
      <c r="E15" s="10"/>
      <c r="F15" s="46"/>
    </row>
    <row r="16" spans="1:8">
      <c r="B16" s="48"/>
      <c r="C16" s="68"/>
      <c r="D16" s="48"/>
      <c r="F16" s="56"/>
      <c r="G16" s="63"/>
    </row>
    <row r="17" spans="1:8">
      <c r="A17" s="5"/>
      <c r="B17" s="6"/>
      <c r="C17" s="42"/>
      <c r="D17" s="5"/>
      <c r="E17" s="4"/>
      <c r="F17" s="57"/>
    </row>
    <row r="18" spans="1:8">
      <c r="A18" s="16" t="s">
        <v>12</v>
      </c>
      <c r="B18" s="16" t="s">
        <v>4</v>
      </c>
      <c r="E18" s="10"/>
      <c r="F18" s="46">
        <f>SUM(E19:E20)</f>
        <v>0</v>
      </c>
    </row>
    <row r="19" spans="1:8">
      <c r="A19" s="24"/>
      <c r="B19" s="24"/>
      <c r="C19" s="69"/>
      <c r="D19" s="26"/>
      <c r="E19" s="37"/>
      <c r="F19" s="46"/>
    </row>
    <row r="20" spans="1:8">
      <c r="A20" s="24"/>
      <c r="B20" s="24"/>
      <c r="C20" s="69"/>
      <c r="D20" s="26"/>
      <c r="E20" s="37"/>
      <c r="F20" s="46"/>
    </row>
    <row r="21" spans="1:8">
      <c r="A21" s="28"/>
      <c r="B21" s="28"/>
      <c r="C21" s="29"/>
      <c r="D21" s="30"/>
      <c r="E21" s="32"/>
      <c r="F21" s="14"/>
    </row>
    <row r="22" spans="1:8">
      <c r="A22" s="33" t="s">
        <v>13</v>
      </c>
      <c r="B22" s="33" t="s">
        <v>5</v>
      </c>
      <c r="F22" s="46">
        <f>SUM(E24:E24)</f>
        <v>700</v>
      </c>
    </row>
    <row r="23" spans="1:8">
      <c r="A23" s="33"/>
      <c r="B23" s="33"/>
      <c r="F23" s="46"/>
    </row>
    <row r="24" spans="1:8">
      <c r="A24" s="12"/>
      <c r="B24" s="47">
        <v>42643</v>
      </c>
      <c r="C24" s="70" t="s">
        <v>38</v>
      </c>
      <c r="D24" s="36"/>
      <c r="E24" s="37">
        <v>700</v>
      </c>
      <c r="F24" s="46"/>
      <c r="H24" s="38"/>
    </row>
    <row r="25" spans="1:8">
      <c r="A25" s="40"/>
      <c r="B25" s="47"/>
      <c r="C25" s="71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F6+F9-F14+F18-F22</f>
        <v>11372.35</v>
      </c>
    </row>
    <row r="27" spans="1:8" ht="12" thickBot="1">
      <c r="A27" s="28"/>
      <c r="B27" s="28"/>
      <c r="C27" s="72"/>
      <c r="D27" s="28"/>
      <c r="E27" s="43" t="s">
        <v>7</v>
      </c>
      <c r="F27" s="54">
        <v>11372.329999999944</v>
      </c>
    </row>
    <row r="28" spans="1:8" ht="12" thickTop="1">
      <c r="A28" s="28"/>
      <c r="B28" s="28"/>
      <c r="C28" s="72"/>
      <c r="D28" s="28"/>
      <c r="E28" s="14" t="s">
        <v>8</v>
      </c>
      <c r="F28" s="50">
        <f>F26-F27</f>
        <v>2.0000000056825229E-2</v>
      </c>
    </row>
    <row r="29" spans="1:8">
      <c r="A29" s="28"/>
      <c r="B29" s="28"/>
      <c r="C29" s="72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6.7109375" style="8" bestFit="1" customWidth="1"/>
    <col min="4" max="4" width="22.5703125" style="8" customWidth="1"/>
    <col min="5" max="5" width="11.42578125" style="19"/>
    <col min="6" max="7" width="11.42578125" style="8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14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45">
        <v>6893.62</v>
      </c>
    </row>
    <row r="7" spans="1:8">
      <c r="A7" s="9"/>
      <c r="B7" s="9"/>
      <c r="C7" s="12"/>
      <c r="D7" s="9"/>
      <c r="E7" s="14"/>
      <c r="F7" s="15"/>
    </row>
    <row r="8" spans="1:8">
      <c r="A8" s="9"/>
      <c r="B8" s="9"/>
      <c r="C8" s="9"/>
      <c r="D8" s="9"/>
      <c r="E8" s="10"/>
      <c r="F8" s="12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2"/>
      <c r="C11" s="3"/>
      <c r="D11" s="2"/>
      <c r="E11" s="4"/>
      <c r="F11" s="46"/>
    </row>
    <row r="12" spans="1:8">
      <c r="F12" s="55"/>
    </row>
    <row r="13" spans="1:8">
      <c r="B13" s="18"/>
      <c r="E13" s="21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C15" s="18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27"/>
      <c r="F18" s="46"/>
    </row>
    <row r="19" spans="1:8">
      <c r="A19" s="24"/>
      <c r="B19" s="24"/>
      <c r="C19" s="25"/>
      <c r="D19" s="26"/>
      <c r="E19" s="2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SUM(E22:E23)</f>
        <v>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34"/>
      <c r="C23" s="35"/>
      <c r="D23" s="39"/>
      <c r="E23" s="37"/>
      <c r="F23" s="46"/>
      <c r="H23" s="38"/>
    </row>
    <row r="24" spans="1:8">
      <c r="A24" s="40"/>
      <c r="B24" s="41"/>
      <c r="C24" s="25"/>
      <c r="D24" s="26"/>
      <c r="E24" s="27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6893.62</v>
      </c>
    </row>
    <row r="27" spans="1:8" ht="12" thickBot="1">
      <c r="A27" s="28"/>
      <c r="B27" s="28"/>
      <c r="C27" s="28"/>
      <c r="D27" s="28"/>
      <c r="E27" s="43" t="s">
        <v>7</v>
      </c>
      <c r="F27" s="54">
        <v>6893.6100000001816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9.9999998183193384E-3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F9:F2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sqref="A1:F29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5.28515625" style="8" customWidth="1"/>
    <col min="4" max="4" width="27.5703125" style="8" customWidth="1"/>
    <col min="5" max="5" width="11.42578125" style="19"/>
    <col min="6" max="6" width="10.71093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20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45">
        <v>100364.01</v>
      </c>
    </row>
    <row r="7" spans="1:8">
      <c r="A7" s="9"/>
      <c r="B7" s="9"/>
      <c r="C7" s="12"/>
      <c r="D7" s="9"/>
      <c r="E7" s="14"/>
      <c r="F7" s="15"/>
    </row>
    <row r="8" spans="1:8">
      <c r="A8" s="9"/>
      <c r="B8" s="9"/>
      <c r="C8" s="9"/>
      <c r="D8" s="9"/>
      <c r="E8" s="10"/>
      <c r="F8" s="12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2"/>
      <c r="C11" s="3"/>
      <c r="D11" s="2"/>
      <c r="E11" s="4"/>
      <c r="F11" s="46"/>
    </row>
    <row r="12" spans="1:8">
      <c r="F12" s="55"/>
    </row>
    <row r="13" spans="1:8">
      <c r="B13" s="18"/>
      <c r="E13" s="21"/>
      <c r="F13" s="55"/>
    </row>
    <row r="14" spans="1:8">
      <c r="A14" s="16" t="s">
        <v>13</v>
      </c>
      <c r="B14" s="16" t="s">
        <v>3</v>
      </c>
      <c r="E14" s="10"/>
      <c r="F14" s="46">
        <f>SUM(E15:E18)</f>
        <v>387000</v>
      </c>
    </row>
    <row r="15" spans="1:8">
      <c r="C15" s="18"/>
      <c r="F15" s="56"/>
    </row>
    <row r="16" spans="1:8">
      <c r="B16" s="48" t="s">
        <v>16</v>
      </c>
      <c r="C16" s="47">
        <v>42418</v>
      </c>
      <c r="D16" s="48" t="s">
        <v>17</v>
      </c>
      <c r="E16" s="49">
        <v>293000</v>
      </c>
      <c r="F16" s="59" t="s">
        <v>22</v>
      </c>
    </row>
    <row r="17" spans="1:6">
      <c r="B17" s="48" t="s">
        <v>18</v>
      </c>
      <c r="C17" s="47">
        <v>42429</v>
      </c>
      <c r="D17" s="48" t="s">
        <v>19</v>
      </c>
      <c r="E17" s="49">
        <v>94000</v>
      </c>
      <c r="F17" s="59" t="s">
        <v>23</v>
      </c>
    </row>
    <row r="18" spans="1:6">
      <c r="A18" s="5"/>
      <c r="B18" s="6"/>
      <c r="C18" s="5"/>
      <c r="D18" s="5"/>
      <c r="E18" s="4"/>
      <c r="F18" s="57"/>
    </row>
    <row r="19" spans="1:6">
      <c r="A19" s="16" t="s">
        <v>12</v>
      </c>
      <c r="B19" s="16" t="s">
        <v>4</v>
      </c>
      <c r="E19" s="10"/>
      <c r="F19" s="46">
        <f>SUM(E20:E21)</f>
        <v>0</v>
      </c>
    </row>
    <row r="20" spans="1:6">
      <c r="A20" s="24"/>
      <c r="B20" s="24"/>
      <c r="C20" s="25"/>
      <c r="D20" s="26"/>
      <c r="E20" s="27"/>
      <c r="F20" s="46"/>
    </row>
    <row r="21" spans="1:6">
      <c r="A21" s="24"/>
      <c r="B21" s="24"/>
      <c r="C21" s="25"/>
      <c r="D21" s="26"/>
      <c r="E21" s="27"/>
      <c r="F21" s="46"/>
    </row>
    <row r="22" spans="1:6">
      <c r="A22" s="28"/>
      <c r="B22" s="28"/>
      <c r="C22" s="29"/>
      <c r="D22" s="30"/>
      <c r="E22" s="32"/>
      <c r="F22" s="14"/>
    </row>
    <row r="23" spans="1:6">
      <c r="A23" s="33" t="s">
        <v>13</v>
      </c>
      <c r="B23" s="33" t="s">
        <v>5</v>
      </c>
      <c r="F23" s="46">
        <f>SUM(E24:E25)</f>
        <v>64180</v>
      </c>
    </row>
    <row r="24" spans="1:6">
      <c r="A24" s="40"/>
      <c r="B24" s="41"/>
      <c r="C24" s="47">
        <v>42426</v>
      </c>
      <c r="D24" s="48" t="s">
        <v>15</v>
      </c>
      <c r="E24" s="49">
        <v>64180</v>
      </c>
      <c r="F24" s="58" t="s">
        <v>21</v>
      </c>
    </row>
    <row r="25" spans="1:6">
      <c r="A25" s="40"/>
      <c r="B25" s="41"/>
      <c r="C25" s="47"/>
      <c r="D25" s="48"/>
      <c r="E25" s="49"/>
      <c r="F25" s="58"/>
    </row>
    <row r="26" spans="1:6">
      <c r="A26" s="40"/>
      <c r="B26" s="41"/>
      <c r="C26" s="7"/>
      <c r="D26" s="39"/>
      <c r="E26" s="37"/>
      <c r="F26" s="58"/>
    </row>
    <row r="27" spans="1:6">
      <c r="A27" s="28"/>
      <c r="B27" s="28"/>
      <c r="C27" s="29"/>
      <c r="D27" s="28"/>
      <c r="E27" s="14" t="s">
        <v>6</v>
      </c>
      <c r="F27" s="53">
        <f>F6+F9-F14+F19-F23</f>
        <v>-350815.99</v>
      </c>
    </row>
    <row r="28" spans="1:6" ht="12" thickBot="1">
      <c r="A28" s="28"/>
      <c r="B28" s="28"/>
      <c r="C28" s="28"/>
      <c r="D28" s="28"/>
      <c r="E28" s="43" t="s">
        <v>7</v>
      </c>
      <c r="F28" s="54">
        <v>-350815.99999999988</v>
      </c>
    </row>
    <row r="29" spans="1:6" ht="12" thickTop="1">
      <c r="A29" s="28"/>
      <c r="B29" s="28"/>
      <c r="C29" s="28"/>
      <c r="D29" s="28"/>
      <c r="E29" s="14" t="s">
        <v>8</v>
      </c>
      <c r="F29" s="50">
        <f>F27-F28</f>
        <v>9.9999998928979039E-3</v>
      </c>
    </row>
    <row r="30" spans="1:6">
      <c r="A30" s="28"/>
      <c r="B30" s="28"/>
      <c r="C30" s="28"/>
      <c r="D30" s="28"/>
      <c r="E30" s="10"/>
      <c r="F30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18:F23 F9:F15 F29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3" width="11.42578125" style="8"/>
    <col min="4" max="4" width="24.85546875" style="8" customWidth="1"/>
    <col min="5" max="5" width="11.28515625" style="19" bestFit="1" customWidth="1"/>
    <col min="6" max="6" width="9.855468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24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45">
        <v>6324.53</v>
      </c>
    </row>
    <row r="7" spans="1:8">
      <c r="A7" s="9"/>
      <c r="B7" s="9"/>
      <c r="C7" s="12"/>
      <c r="D7" s="9"/>
      <c r="E7" s="14"/>
      <c r="F7" s="15"/>
    </row>
    <row r="8" spans="1:8">
      <c r="A8" s="9"/>
      <c r="B8" s="9"/>
      <c r="C8" s="9"/>
      <c r="D8" s="9"/>
      <c r="E8" s="10"/>
      <c r="F8" s="12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2"/>
      <c r="C11" s="3"/>
      <c r="D11" s="2"/>
      <c r="E11" s="4"/>
      <c r="F11" s="46"/>
    </row>
    <row r="12" spans="1:8">
      <c r="F12" s="55"/>
    </row>
    <row r="13" spans="1:8">
      <c r="B13" s="18"/>
      <c r="E13" s="21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C15" s="18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27"/>
      <c r="F18" s="46"/>
    </row>
    <row r="19" spans="1:8">
      <c r="A19" s="24"/>
      <c r="B19" s="24"/>
      <c r="C19" s="25"/>
      <c r="D19" s="26"/>
      <c r="E19" s="2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SUM(E22:E24)</f>
        <v>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34"/>
      <c r="C23" s="35"/>
      <c r="D23" s="39"/>
      <c r="E23" s="37"/>
      <c r="F23" s="46"/>
      <c r="H23" s="38"/>
    </row>
    <row r="24" spans="1:8">
      <c r="A24" s="40"/>
      <c r="B24" s="41"/>
      <c r="C24" s="47"/>
      <c r="D24" s="48"/>
      <c r="E24" s="49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6324.53</v>
      </c>
    </row>
    <row r="27" spans="1:8" ht="12" thickBot="1">
      <c r="A27" s="28"/>
      <c r="B27" s="28"/>
      <c r="C27" s="28"/>
      <c r="D27" s="28"/>
      <c r="E27" s="43" t="s">
        <v>7</v>
      </c>
      <c r="F27" s="54">
        <v>6324.5200000001096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9.9999998901694198E-3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1 F28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3" width="11.42578125" style="8"/>
    <col min="4" max="4" width="17.85546875" style="8" customWidth="1"/>
    <col min="5" max="5" width="11.28515625" style="19" bestFit="1" customWidth="1"/>
    <col min="6" max="6" width="9.855468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25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45">
        <v>32809.589999999997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2"/>
      <c r="C11" s="3"/>
      <c r="D11" s="2"/>
      <c r="E11" s="4"/>
      <c r="F11" s="46"/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SUM(E15:E16)</f>
        <v>79000</v>
      </c>
    </row>
    <row r="15" spans="1:8">
      <c r="B15" s="51" t="s">
        <v>26</v>
      </c>
      <c r="C15" s="52">
        <v>42489</v>
      </c>
      <c r="D15" s="51" t="s">
        <v>27</v>
      </c>
      <c r="E15" s="19">
        <v>79000</v>
      </c>
      <c r="F15" s="56" t="s">
        <v>21</v>
      </c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37"/>
      <c r="F18" s="46"/>
    </row>
    <row r="19" spans="1:8">
      <c r="A19" s="24"/>
      <c r="B19" s="24"/>
      <c r="C19" s="25"/>
      <c r="D19" s="26"/>
      <c r="E19" s="3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SUM(E22:E24)</f>
        <v>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34"/>
      <c r="C23" s="35"/>
      <c r="D23" s="39"/>
      <c r="E23" s="37"/>
      <c r="F23" s="46"/>
      <c r="H23" s="38"/>
    </row>
    <row r="24" spans="1:8">
      <c r="A24" s="40"/>
      <c r="B24" s="41"/>
      <c r="C24" s="47"/>
      <c r="D24" s="48"/>
      <c r="E24" s="49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-46190.41</v>
      </c>
    </row>
    <row r="27" spans="1:8" ht="12" thickBot="1">
      <c r="A27" s="28"/>
      <c r="B27" s="28"/>
      <c r="C27" s="28"/>
      <c r="D27" s="28"/>
      <c r="E27" s="43" t="s">
        <v>7</v>
      </c>
      <c r="F27" s="54">
        <v>-46190.419999999947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9.9999999438296072E-3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14 F28 F16:F21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3" width="11.42578125" style="8"/>
    <col min="4" max="4" width="17.85546875" style="8" customWidth="1"/>
    <col min="5" max="5" width="11.28515625" style="19" bestFit="1" customWidth="1"/>
    <col min="6" max="6" width="9.855468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30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61">
        <v>63492.25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10000</v>
      </c>
    </row>
    <row r="10" spans="1:8">
      <c r="A10" s="9"/>
      <c r="C10" s="18"/>
      <c r="F10" s="46"/>
    </row>
    <row r="11" spans="1:8">
      <c r="A11" s="9"/>
      <c r="B11" s="48" t="s">
        <v>28</v>
      </c>
      <c r="C11" s="47">
        <v>42520</v>
      </c>
      <c r="D11" s="48" t="s">
        <v>29</v>
      </c>
      <c r="E11" s="4">
        <v>10000</v>
      </c>
      <c r="F11" s="46" t="s">
        <v>22</v>
      </c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B15" s="51"/>
      <c r="C15" s="52"/>
      <c r="D15" s="51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37"/>
      <c r="F18" s="46"/>
    </row>
    <row r="19" spans="1:8">
      <c r="A19" s="24"/>
      <c r="B19" s="24"/>
      <c r="C19" s="25"/>
      <c r="D19" s="26"/>
      <c r="E19" s="3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SUM(E22:E24)</f>
        <v>40000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34"/>
      <c r="C23" s="35"/>
      <c r="D23" s="39"/>
      <c r="E23" s="60">
        <v>40000</v>
      </c>
      <c r="F23" s="46" t="s">
        <v>21</v>
      </c>
      <c r="H23" s="38"/>
    </row>
    <row r="24" spans="1:8">
      <c r="A24" s="40"/>
      <c r="B24" s="41"/>
      <c r="C24" s="47"/>
      <c r="D24" s="48"/>
      <c r="E24" s="49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33492.25</v>
      </c>
    </row>
    <row r="27" spans="1:8" ht="12" thickBot="1">
      <c r="A27" s="28"/>
      <c r="B27" s="28"/>
      <c r="C27" s="28"/>
      <c r="D27" s="28"/>
      <c r="E27" s="43" t="s">
        <v>7</v>
      </c>
      <c r="F27" s="54">
        <v>33492.23000000004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1.9999999960418791E-2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10 F16:F21 F12:F14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6.5703125" style="8" customWidth="1"/>
    <col min="4" max="4" width="23.28515625" style="8" customWidth="1"/>
    <col min="5" max="5" width="11.28515625" style="19" bestFit="1" customWidth="1"/>
    <col min="6" max="6" width="9.85546875" style="8" bestFit="1" customWidth="1"/>
    <col min="7" max="7" width="11.42578125" style="8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31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61">
        <v>9395.0999999999822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48"/>
      <c r="C11" s="47"/>
      <c r="D11" s="48"/>
      <c r="E11" s="4"/>
      <c r="F11" s="46"/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B15" s="51"/>
      <c r="C15" s="52"/>
      <c r="D15" s="51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37"/>
      <c r="F18" s="46"/>
    </row>
    <row r="19" spans="1:8">
      <c r="A19" s="24"/>
      <c r="B19" s="24"/>
      <c r="C19" s="25"/>
      <c r="D19" s="26"/>
      <c r="E19" s="3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SUM(E22:E24)</f>
        <v>20000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12"/>
      <c r="B23" s="47">
        <v>42528</v>
      </c>
      <c r="C23" s="48" t="s">
        <v>32</v>
      </c>
      <c r="D23" s="39"/>
      <c r="E23" s="62">
        <v>20000</v>
      </c>
      <c r="F23" s="46"/>
      <c r="H23" s="38"/>
    </row>
    <row r="24" spans="1:8">
      <c r="A24" s="40"/>
      <c r="B24" s="41"/>
      <c r="C24" s="47"/>
      <c r="D24" s="48"/>
      <c r="E24" s="49"/>
      <c r="F24" s="58"/>
    </row>
    <row r="25" spans="1:8">
      <c r="A25" s="40"/>
      <c r="B25" s="41"/>
      <c r="C25" s="7"/>
      <c r="D25" s="39"/>
      <c r="E25" s="37"/>
      <c r="F25" s="58"/>
    </row>
    <row r="26" spans="1:8">
      <c r="A26" s="28"/>
      <c r="B26" s="28"/>
      <c r="C26" s="29"/>
      <c r="D26" s="28"/>
      <c r="E26" s="14" t="s">
        <v>6</v>
      </c>
      <c r="F26" s="53">
        <f>F6+F9-F14+F17-F21</f>
        <v>-10604.900000000018</v>
      </c>
    </row>
    <row r="27" spans="1:8" ht="12" thickBot="1">
      <c r="A27" s="28"/>
      <c r="B27" s="28"/>
      <c r="C27" s="28"/>
      <c r="D27" s="28"/>
      <c r="E27" s="43" t="s">
        <v>7</v>
      </c>
      <c r="F27" s="54">
        <v>-10604.919999999978</v>
      </c>
    </row>
    <row r="28" spans="1:8" ht="12" thickTop="1">
      <c r="A28" s="28"/>
      <c r="B28" s="28"/>
      <c r="C28" s="28"/>
      <c r="D28" s="28"/>
      <c r="E28" s="14" t="s">
        <v>8</v>
      </c>
      <c r="F28" s="50">
        <f>F26-F27</f>
        <v>1.9999999960418791E-2</v>
      </c>
    </row>
    <row r="29" spans="1:8">
      <c r="A29" s="28"/>
      <c r="B29" s="28"/>
      <c r="C29" s="28"/>
      <c r="D29" s="28"/>
      <c r="E29" s="10"/>
      <c r="F29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1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F28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4.140625" style="8" customWidth="1"/>
    <col min="4" max="4" width="24.42578125" style="8" bestFit="1" customWidth="1"/>
    <col min="5" max="5" width="11.28515625" style="19" bestFit="1" customWidth="1"/>
    <col min="6" max="6" width="9.85546875" style="8" bestFit="1" customWidth="1"/>
    <col min="7" max="7" width="19.42578125" style="8" bestFit="1" customWidth="1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33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62">
        <v>276781.87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48"/>
      <c r="C11" s="47"/>
      <c r="D11" s="48"/>
      <c r="E11" s="4"/>
      <c r="F11" s="46"/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SUM(E15:E16)</f>
        <v>0</v>
      </c>
    </row>
    <row r="15" spans="1:8">
      <c r="B15" s="51"/>
      <c r="C15" s="52"/>
      <c r="D15" s="51"/>
      <c r="F15" s="56"/>
    </row>
    <row r="16" spans="1:8">
      <c r="A16" s="5"/>
      <c r="B16" s="6"/>
      <c r="C16" s="5"/>
      <c r="D16" s="5"/>
      <c r="E16" s="4"/>
      <c r="F16" s="57"/>
    </row>
    <row r="17" spans="1:8">
      <c r="A17" s="16" t="s">
        <v>12</v>
      </c>
      <c r="B17" s="16" t="s">
        <v>4</v>
      </c>
      <c r="E17" s="10"/>
      <c r="F17" s="46">
        <f>SUM(E18:E19)</f>
        <v>0</v>
      </c>
    </row>
    <row r="18" spans="1:8">
      <c r="A18" s="24"/>
      <c r="B18" s="24"/>
      <c r="C18" s="25"/>
      <c r="D18" s="26"/>
      <c r="E18" s="37"/>
      <c r="F18" s="46"/>
    </row>
    <row r="19" spans="1:8">
      <c r="A19" s="24"/>
      <c r="B19" s="24"/>
      <c r="C19" s="25"/>
      <c r="D19" s="26"/>
      <c r="E19" s="37"/>
      <c r="F19" s="46"/>
    </row>
    <row r="20" spans="1:8">
      <c r="A20" s="28"/>
      <c r="B20" s="28"/>
      <c r="C20" s="29"/>
      <c r="D20" s="30"/>
      <c r="E20" s="32"/>
      <c r="F20" s="14"/>
    </row>
    <row r="21" spans="1:8">
      <c r="A21" s="33" t="s">
        <v>13</v>
      </c>
      <c r="B21" s="33" t="s">
        <v>5</v>
      </c>
      <c r="F21" s="46">
        <f>SUM(E22:E23)</f>
        <v>0</v>
      </c>
    </row>
    <row r="22" spans="1:8">
      <c r="A22" s="12"/>
      <c r="B22" s="34"/>
      <c r="C22" s="35"/>
      <c r="D22" s="36"/>
      <c r="E22" s="37"/>
      <c r="F22" s="46"/>
      <c r="H22" s="38"/>
    </row>
    <row r="23" spans="1:8">
      <c r="A23" s="40"/>
      <c r="B23" s="41"/>
      <c r="C23" s="47"/>
      <c r="D23" s="48"/>
      <c r="E23" s="49"/>
      <c r="F23" s="58"/>
    </row>
    <row r="24" spans="1:8">
      <c r="A24" s="40"/>
      <c r="B24" s="41"/>
      <c r="C24" s="7"/>
      <c r="D24" s="39"/>
      <c r="E24" s="37"/>
      <c r="F24" s="58"/>
    </row>
    <row r="25" spans="1:8">
      <c r="A25" s="28"/>
      <c r="B25" s="28"/>
      <c r="C25" s="29"/>
      <c r="D25" s="28"/>
      <c r="E25" s="14" t="s">
        <v>6</v>
      </c>
      <c r="F25" s="53">
        <f>F6+F9-F14+F17-F21</f>
        <v>276781.87</v>
      </c>
    </row>
    <row r="26" spans="1:8" ht="12" thickBot="1">
      <c r="A26" s="28"/>
      <c r="B26" s="28"/>
      <c r="C26" s="28"/>
      <c r="D26" s="28"/>
      <c r="E26" s="43" t="s">
        <v>7</v>
      </c>
      <c r="F26" s="54">
        <f>186781.85+90000</f>
        <v>276781.84999999998</v>
      </c>
    </row>
    <row r="27" spans="1:8" ht="12" thickTop="1">
      <c r="A27" s="28"/>
      <c r="B27" s="28"/>
      <c r="C27" s="28"/>
      <c r="D27" s="28"/>
      <c r="E27" s="14" t="s">
        <v>8</v>
      </c>
      <c r="F27" s="50">
        <f>F25-F26</f>
        <v>2.0000000018626451E-2</v>
      </c>
    </row>
    <row r="28" spans="1:8">
      <c r="A28" s="28"/>
      <c r="B28" s="28"/>
      <c r="C28" s="28"/>
      <c r="D28" s="28"/>
      <c r="E28" s="10"/>
      <c r="F28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9:F21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XFD1048576"/>
    </sheetView>
  </sheetViews>
  <sheetFormatPr baseColWidth="10" defaultRowHeight="11.25"/>
  <cols>
    <col min="1" max="1" width="1.85546875" style="8" bestFit="1" customWidth="1"/>
    <col min="2" max="2" width="11.42578125" style="8"/>
    <col min="3" max="3" width="14.140625" style="8" customWidth="1"/>
    <col min="4" max="4" width="24.42578125" style="8" bestFit="1" customWidth="1"/>
    <col min="5" max="5" width="11.28515625" style="19" bestFit="1" customWidth="1"/>
    <col min="6" max="6" width="9.85546875" style="8" bestFit="1" customWidth="1"/>
    <col min="7" max="7" width="19.42578125" style="8" bestFit="1" customWidth="1"/>
    <col min="8" max="8" width="11.42578125" style="11"/>
    <col min="9" max="16384" width="11.42578125" style="8"/>
  </cols>
  <sheetData>
    <row r="1" spans="1:8">
      <c r="A1" s="64" t="s">
        <v>0</v>
      </c>
      <c r="B1" s="64"/>
      <c r="C1" s="64"/>
      <c r="D1" s="64"/>
      <c r="E1" s="64"/>
      <c r="F1" s="64"/>
      <c r="H1" s="8"/>
    </row>
    <row r="2" spans="1:8">
      <c r="A2" s="64" t="s">
        <v>9</v>
      </c>
      <c r="B2" s="64"/>
      <c r="C2" s="64"/>
      <c r="D2" s="64"/>
      <c r="E2" s="64"/>
      <c r="F2" s="64"/>
      <c r="G2" s="1"/>
      <c r="H2" s="8"/>
    </row>
    <row r="3" spans="1:8" ht="12" thickBot="1">
      <c r="A3" s="65" t="s">
        <v>34</v>
      </c>
      <c r="B3" s="65"/>
      <c r="C3" s="65"/>
      <c r="D3" s="65"/>
      <c r="E3" s="65"/>
      <c r="F3" s="65"/>
      <c r="G3" s="1"/>
      <c r="H3" s="8"/>
    </row>
    <row r="4" spans="1:8" ht="12" thickTop="1">
      <c r="A4" s="9"/>
      <c r="B4" s="9"/>
      <c r="C4" s="9"/>
      <c r="D4" s="9"/>
      <c r="E4" s="10"/>
      <c r="F4" s="9"/>
    </row>
    <row r="5" spans="1:8">
      <c r="A5" s="9"/>
      <c r="B5" s="9"/>
      <c r="C5" s="9"/>
      <c r="D5" s="9"/>
      <c r="E5" s="10"/>
      <c r="F5" s="12"/>
    </row>
    <row r="6" spans="1:8">
      <c r="A6" s="9"/>
      <c r="B6" s="9"/>
      <c r="C6" s="12" t="s">
        <v>1</v>
      </c>
      <c r="D6" s="9"/>
      <c r="E6" s="10"/>
      <c r="F6" s="62">
        <v>555040.73</v>
      </c>
    </row>
    <row r="7" spans="1:8">
      <c r="A7" s="9"/>
      <c r="B7" s="9"/>
      <c r="C7" s="12"/>
      <c r="D7" s="9"/>
      <c r="E7" s="14"/>
      <c r="F7" s="46"/>
    </row>
    <row r="8" spans="1:8">
      <c r="A8" s="9"/>
      <c r="B8" s="9"/>
      <c r="C8" s="9"/>
      <c r="D8" s="9"/>
      <c r="E8" s="10"/>
      <c r="F8" s="46"/>
    </row>
    <row r="9" spans="1:8">
      <c r="A9" s="16" t="s">
        <v>12</v>
      </c>
      <c r="B9" s="16" t="s">
        <v>2</v>
      </c>
      <c r="E9" s="10"/>
      <c r="F9" s="46">
        <f>+SUM(E10:E11)</f>
        <v>0</v>
      </c>
    </row>
    <row r="10" spans="1:8">
      <c r="A10" s="9"/>
      <c r="C10" s="18"/>
      <c r="F10" s="46"/>
    </row>
    <row r="11" spans="1:8">
      <c r="A11" s="9"/>
      <c r="B11" s="48"/>
      <c r="C11" s="47"/>
      <c r="D11" s="48"/>
      <c r="E11" s="4"/>
      <c r="F11" s="46"/>
    </row>
    <row r="12" spans="1:8">
      <c r="F12" s="55"/>
    </row>
    <row r="13" spans="1:8">
      <c r="B13" s="18"/>
      <c r="F13" s="55"/>
    </row>
    <row r="14" spans="1:8">
      <c r="A14" s="16" t="s">
        <v>13</v>
      </c>
      <c r="B14" s="16" t="s">
        <v>3</v>
      </c>
      <c r="E14" s="10"/>
      <c r="F14" s="46">
        <f>SUM(E16:E17)</f>
        <v>174000</v>
      </c>
    </row>
    <row r="15" spans="1:8">
      <c r="A15" s="16"/>
      <c r="E15" s="10"/>
      <c r="F15" s="46"/>
    </row>
    <row r="16" spans="1:8">
      <c r="B16" s="48" t="s">
        <v>35</v>
      </c>
      <c r="C16" s="47">
        <v>42613</v>
      </c>
      <c r="D16" s="48" t="s">
        <v>36</v>
      </c>
      <c r="E16" s="19">
        <v>174000</v>
      </c>
      <c r="F16" s="56" t="s">
        <v>21</v>
      </c>
      <c r="G16" s="63">
        <v>42614</v>
      </c>
    </row>
    <row r="17" spans="1:8">
      <c r="A17" s="5"/>
      <c r="B17" s="6"/>
      <c r="C17" s="5"/>
      <c r="D17" s="5"/>
      <c r="E17" s="4"/>
      <c r="F17" s="57"/>
    </row>
    <row r="18" spans="1:8">
      <c r="A18" s="16" t="s">
        <v>12</v>
      </c>
      <c r="B18" s="16" t="s">
        <v>4</v>
      </c>
      <c r="E18" s="10"/>
      <c r="F18" s="46">
        <f>SUM(E19:E20)</f>
        <v>0</v>
      </c>
    </row>
    <row r="19" spans="1:8">
      <c r="A19" s="24"/>
      <c r="B19" s="24"/>
      <c r="C19" s="25"/>
      <c r="D19" s="26"/>
      <c r="E19" s="37"/>
      <c r="F19" s="46"/>
    </row>
    <row r="20" spans="1:8">
      <c r="A20" s="24"/>
      <c r="B20" s="24"/>
      <c r="C20" s="25"/>
      <c r="D20" s="26"/>
      <c r="E20" s="37"/>
      <c r="F20" s="46"/>
    </row>
    <row r="21" spans="1:8">
      <c r="A21" s="28"/>
      <c r="B21" s="28"/>
      <c r="C21" s="29"/>
      <c r="D21" s="30"/>
      <c r="E21" s="32"/>
      <c r="F21" s="14"/>
    </row>
    <row r="22" spans="1:8">
      <c r="A22" s="33" t="s">
        <v>13</v>
      </c>
      <c r="B22" s="33" t="s">
        <v>5</v>
      </c>
      <c r="F22" s="46">
        <f>SUM(E23:E23)</f>
        <v>0</v>
      </c>
    </row>
    <row r="23" spans="1:8">
      <c r="A23" s="12"/>
      <c r="B23" s="34"/>
      <c r="C23" s="35"/>
      <c r="D23" s="36"/>
      <c r="E23" s="37"/>
      <c r="F23" s="46"/>
      <c r="H23" s="38"/>
    </row>
    <row r="24" spans="1:8">
      <c r="A24" s="40"/>
      <c r="B24" s="47"/>
      <c r="C24" s="7"/>
      <c r="D24" s="39"/>
      <c r="E24" s="37"/>
      <c r="F24" s="58"/>
    </row>
    <row r="25" spans="1:8">
      <c r="A25" s="28"/>
      <c r="B25" s="28"/>
      <c r="C25" s="29"/>
      <c r="D25" s="28"/>
      <c r="E25" s="14" t="s">
        <v>6</v>
      </c>
      <c r="F25" s="53">
        <f>F6+F9-F14+F18-F22</f>
        <v>381040.73</v>
      </c>
    </row>
    <row r="26" spans="1:8" ht="12" thickBot="1">
      <c r="A26" s="28"/>
      <c r="B26" s="28"/>
      <c r="C26" s="28"/>
      <c r="D26" s="28"/>
      <c r="E26" s="43" t="s">
        <v>7</v>
      </c>
      <c r="F26" s="54">
        <v>381040.70999999996</v>
      </c>
    </row>
    <row r="27" spans="1:8" ht="12" thickTop="1">
      <c r="A27" s="28"/>
      <c r="B27" s="28"/>
      <c r="C27" s="28"/>
      <c r="D27" s="28"/>
      <c r="E27" s="14" t="s">
        <v>8</v>
      </c>
      <c r="F27" s="50">
        <f>F25-F26</f>
        <v>2.0000000018626451E-2</v>
      </c>
    </row>
    <row r="28" spans="1:8">
      <c r="A28" s="28"/>
      <c r="B28" s="28"/>
      <c r="C28" s="28"/>
      <c r="D28" s="28"/>
      <c r="E28" s="10"/>
      <c r="F28" s="44"/>
    </row>
  </sheetData>
  <mergeCells count="3">
    <mergeCell ref="A1:F1"/>
    <mergeCell ref="A2:F2"/>
    <mergeCell ref="A3:F3"/>
  </mergeCells>
  <pageMargins left="0.7" right="0.7" top="0.75" bottom="0.75" header="0.3" footer="0.3"/>
  <ignoredErrors>
    <ignoredError sqref="F17:F22 F27 F9:F14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DIC 2015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2016-09-13T00:16:17Z</cp:lastPrinted>
  <dcterms:created xsi:type="dcterms:W3CDTF">2016-02-05T17:50:59Z</dcterms:created>
  <dcterms:modified xsi:type="dcterms:W3CDTF">2016-10-04T00:38:07Z</dcterms:modified>
</cp:coreProperties>
</file>