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CEDULAR" sheetId="2" r:id="rId1"/>
    <sheet name="Hoja1" sheetId="3" r:id="rId2"/>
  </sheets>
  <calcPr calcId="124519"/>
</workbook>
</file>

<file path=xl/calcChain.xml><?xml version="1.0" encoding="utf-8"?>
<calcChain xmlns="http://schemas.openxmlformats.org/spreadsheetml/2006/main">
  <c r="M71" i="2"/>
  <c r="M69" l="1"/>
  <c r="M10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N67"/>
  <c r="N51"/>
  <c r="N45"/>
  <c r="N39"/>
  <c r="N15"/>
  <c r="N12" l="1"/>
</calcChain>
</file>

<file path=xl/sharedStrings.xml><?xml version="1.0" encoding="utf-8"?>
<sst xmlns="http://schemas.openxmlformats.org/spreadsheetml/2006/main" count="410" uniqueCount="152">
  <si>
    <t xml:space="preserve">ALECSA CELAYA S DE RL DE CV </t>
  </si>
  <si>
    <t>D    418</t>
  </si>
  <si>
    <t>REN-ENERO1</t>
  </si>
  <si>
    <t>Compra con IVA</t>
  </si>
  <si>
    <t>LJIMENEZ</t>
  </si>
  <si>
    <t>D    419</t>
  </si>
  <si>
    <t>P000012699</t>
  </si>
  <si>
    <t>D    719</t>
  </si>
  <si>
    <t>Poliza</t>
  </si>
  <si>
    <t>Fecha</t>
  </si>
  <si>
    <t>XA15001-0013086</t>
  </si>
  <si>
    <t>XA15001-0013087</t>
  </si>
  <si>
    <t>XA15001-0013118</t>
  </si>
  <si>
    <t>S</t>
  </si>
  <si>
    <t>Documento</t>
  </si>
  <si>
    <t>Usuario</t>
  </si>
  <si>
    <t>Descripción</t>
  </si>
  <si>
    <t>Debe</t>
  </si>
  <si>
    <t>Haber</t>
  </si>
  <si>
    <t>D  1,408</t>
  </si>
  <si>
    <t>XA15001-0013325</t>
  </si>
  <si>
    <t>D  1,411</t>
  </si>
  <si>
    <t>P000013229</t>
  </si>
  <si>
    <t>XA15001-0013326</t>
  </si>
  <si>
    <t>D  1,412</t>
  </si>
  <si>
    <t>P000013298</t>
  </si>
  <si>
    <t>XA15001-0013327</t>
  </si>
  <si>
    <t>D    445</t>
  </si>
  <si>
    <t>P000013367</t>
  </si>
  <si>
    <t>XA15001-0013423</t>
  </si>
  <si>
    <t>D    448</t>
  </si>
  <si>
    <t>P000013372</t>
  </si>
  <si>
    <t>XA15001-0013424</t>
  </si>
  <si>
    <t>D    974</t>
  </si>
  <si>
    <t>XA15001-0013453</t>
  </si>
  <si>
    <t>D  1,074</t>
  </si>
  <si>
    <t>XA15001-0013461</t>
  </si>
  <si>
    <t>AUX IMPUESTO CEDULAR 2016</t>
  </si>
  <si>
    <t>Saldo Inicial</t>
  </si>
  <si>
    <t>LJIMENEZ:LEAL CORONA JOSE ANTONIO</t>
  </si>
  <si>
    <t>LJIMENEZ:CAMPERO CRUZ ALFONSO-RENTA</t>
  </si>
  <si>
    <t>LJIMENEZ:MULDOON BABLOT CECILIA</t>
  </si>
  <si>
    <t>D  2,857</t>
  </si>
  <si>
    <t>PAGO CEDUL</t>
  </si>
  <si>
    <t>Poliza Contable de D</t>
  </si>
  <si>
    <t>LJIMENEZ:PAGO IMPUESTO CEDULAR</t>
  </si>
  <si>
    <t>D    393</t>
  </si>
  <si>
    <t>ABRIL00001</t>
  </si>
  <si>
    <t>XA15001-0013587</t>
  </si>
  <si>
    <t>D    397</t>
  </si>
  <si>
    <t>XA15001-0013588</t>
  </si>
  <si>
    <t>D  2,806</t>
  </si>
  <si>
    <t>PAGO IMP</t>
  </si>
  <si>
    <t>NA21001-0028224</t>
  </si>
  <si>
    <t>D  2,814</t>
  </si>
  <si>
    <t>XA15001-0013709</t>
  </si>
  <si>
    <t>LJIMENEZ:CAMPERO CRUZ ALFONSO</t>
  </si>
  <si>
    <t>D    510</t>
  </si>
  <si>
    <t>P000014083</t>
  </si>
  <si>
    <t>D    511</t>
  </si>
  <si>
    <t>P000014082</t>
  </si>
  <si>
    <t>E    152</t>
  </si>
  <si>
    <t>CEDULAR</t>
  </si>
  <si>
    <t>Poliza Contable de E</t>
  </si>
  <si>
    <t>LCAMPOS</t>
  </si>
  <si>
    <t>PAGO IMPUESTO CEDULAR ABRIL 16</t>
  </si>
  <si>
    <t>D  2,757</t>
  </si>
  <si>
    <t>D     37</t>
  </si>
  <si>
    <t>P000014368</t>
  </si>
  <si>
    <t>D     38</t>
  </si>
  <si>
    <t>P000014392</t>
  </si>
  <si>
    <t>D    657</t>
  </si>
  <si>
    <t>D  1,538</t>
  </si>
  <si>
    <t>PAGO IMPUESTO CEDULAR MAY 16</t>
  </si>
  <si>
    <t>D  2,840</t>
  </si>
  <si>
    <t>Cuenta  325-006              IMPUESTO CEDULAR ARRENDAMIENTO</t>
  </si>
  <si>
    <t>D     23</t>
  </si>
  <si>
    <t>RENJULIO01</t>
  </si>
  <si>
    <t>XA15001-0014055</t>
  </si>
  <si>
    <t>D     27</t>
  </si>
  <si>
    <t>XA15001-0014056</t>
  </si>
  <si>
    <t>D    395</t>
  </si>
  <si>
    <t>XA15001-0014051</t>
  </si>
  <si>
    <t>BAJA: LJIMENEZ:CAMPERO CRUZ ALFONSO</t>
  </si>
  <si>
    <t>D    405</t>
  </si>
  <si>
    <t>BAJA</t>
  </si>
  <si>
    <t>NA21001-0029099</t>
  </si>
  <si>
    <t>LJIMENEZ:BAJA CAMPERO CRUZ ALFONSO</t>
  </si>
  <si>
    <t>D  1,068</t>
  </si>
  <si>
    <t>NA21001-0029318</t>
  </si>
  <si>
    <t>PAGO IMPUESTO CEDULAR JUN 16</t>
  </si>
  <si>
    <t>D  2,921</t>
  </si>
  <si>
    <t>XA15001-0014211</t>
  </si>
  <si>
    <t>Cuenta  325-007              IMPUESTO CEDULAR HONORARIOS</t>
  </si>
  <si>
    <t>LJIMENEZ:MULDOON BABLOT CECILIA-REN</t>
  </si>
  <si>
    <t>LJIMENEZ:CAMPERO CRUZ ALFONZO -RENT</t>
  </si>
  <si>
    <t>NA21001-0027948</t>
  </si>
  <si>
    <t>XA15001-0013741</t>
  </si>
  <si>
    <t>XA15001-0013742</t>
  </si>
  <si>
    <t>NA21003-0028465</t>
  </si>
  <si>
    <t>XA15001-0013918</t>
  </si>
  <si>
    <t>XA15001-0013888</t>
  </si>
  <si>
    <t>XA15001-0013889</t>
  </si>
  <si>
    <t>XA15001-0013934</t>
  </si>
  <si>
    <t>NA21001-0028780</t>
  </si>
  <si>
    <t>D  3,006</t>
  </si>
  <si>
    <t>NA21001-0029098</t>
  </si>
  <si>
    <t>LJIMENEZ:BAJA CAMPERO CRUZ ALONSO D</t>
  </si>
  <si>
    <t>LJIMENEZ:AGUILA MENDEZ PEDRO SERGIO</t>
  </si>
  <si>
    <t>LJIMENEZ:PAGO IMPUESTO CED ARREN. M</t>
  </si>
  <si>
    <t>LJIMENEZ:PAGO IMPUESTO CED HON. MAR</t>
  </si>
  <si>
    <t xml:space="preserve"> </t>
  </si>
  <si>
    <t>ARREN</t>
  </si>
  <si>
    <t>X</t>
  </si>
  <si>
    <t>HON</t>
  </si>
  <si>
    <t>A PAGAR</t>
  </si>
  <si>
    <t>PERIODO</t>
  </si>
  <si>
    <t>D    150</t>
  </si>
  <si>
    <t>XA15001-0014226</t>
  </si>
  <si>
    <t>D    151</t>
  </si>
  <si>
    <t>P000015288</t>
  </si>
  <si>
    <t>XA15001-0014227</t>
  </si>
  <si>
    <t>LJIMENEZ:MULDOON BABLOT CECILIA-ARR</t>
  </si>
  <si>
    <t>D    154</t>
  </si>
  <si>
    <t>P000015287</t>
  </si>
  <si>
    <t>XA15001-0014229</t>
  </si>
  <si>
    <t>LJIMENEZ:LEAL CORONA JOSE ANTONIO-A</t>
  </si>
  <si>
    <t>D  1,013</t>
  </si>
  <si>
    <t>NA21001-0029724</t>
  </si>
  <si>
    <t>PAGO CEDULAR ARRENDAMIENTO JUL</t>
  </si>
  <si>
    <t>Sumas</t>
  </si>
  <si>
    <t>Saldo  Final</t>
  </si>
  <si>
    <t>D  1,340</t>
  </si>
  <si>
    <t>XA15001-0014285</t>
  </si>
  <si>
    <t>LJIMENEZ:PEDRO SERGIO AGUILA -GASTO</t>
  </si>
  <si>
    <t>D     22</t>
  </si>
  <si>
    <t>P000150890</t>
  </si>
  <si>
    <t>XA15001-0014346</t>
  </si>
  <si>
    <t>LJIMENEZ:TOYOTA FINANCIAL SERVICES</t>
  </si>
  <si>
    <t>D     25</t>
  </si>
  <si>
    <t>P000015079</t>
  </si>
  <si>
    <t>XA15001-0014347</t>
  </si>
  <si>
    <t>D  1,124</t>
  </si>
  <si>
    <t>NA21001-0030083</t>
  </si>
  <si>
    <t>CEDULAR AGOSTO 2016</t>
  </si>
  <si>
    <t>D  1,908</t>
  </si>
  <si>
    <t>XA15001-0014467</t>
  </si>
  <si>
    <t>LJIMENEZ:CAMPERO CRUZ ALFONZO -ARRE</t>
  </si>
  <si>
    <t>D  2,742</t>
  </si>
  <si>
    <t>A000000683</t>
  </si>
  <si>
    <t>XA15001-0014494</t>
  </si>
  <si>
    <t>LJIMENEZ:BAUMBERGER DETRAZ PEDRO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</si>
</sst>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8"/>
      <color rgb="FF7030A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4" fontId="4" fillId="2" borderId="3" xfId="0" applyNumberFormat="1" applyFont="1" applyFill="1" applyBorder="1"/>
    <xf numFmtId="43" fontId="5" fillId="2" borderId="3" xfId="1" applyFont="1" applyFill="1" applyBorder="1" applyAlignment="1">
      <alignment horizontal="center"/>
    </xf>
    <xf numFmtId="0" fontId="6" fillId="0" borderId="0" xfId="0" applyFont="1"/>
    <xf numFmtId="164" fontId="6" fillId="0" borderId="0" xfId="1" applyNumberFormat="1" applyFont="1"/>
    <xf numFmtId="0" fontId="7" fillId="0" borderId="0" xfId="1" applyNumberFormat="1" applyFont="1" applyAlignment="1">
      <alignment horizontal="center"/>
    </xf>
    <xf numFmtId="0" fontId="8" fillId="0" borderId="0" xfId="1" applyNumberFormat="1" applyFont="1" applyAlignment="1">
      <alignment horizontal="center"/>
    </xf>
    <xf numFmtId="43" fontId="6" fillId="0" borderId="0" xfId="1" applyFont="1"/>
    <xf numFmtId="43" fontId="7" fillId="0" borderId="0" xfId="1" applyFont="1"/>
    <xf numFmtId="14" fontId="6" fillId="0" borderId="0" xfId="0" applyNumberFormat="1" applyFont="1"/>
    <xf numFmtId="164" fontId="9" fillId="0" borderId="0" xfId="1" applyNumberFormat="1" applyFont="1"/>
    <xf numFmtId="0" fontId="6" fillId="0" borderId="1" xfId="0" applyFont="1" applyBorder="1"/>
    <xf numFmtId="14" fontId="6" fillId="0" borderId="1" xfId="0" applyNumberFormat="1" applyFont="1" applyBorder="1"/>
    <xf numFmtId="164" fontId="6" fillId="0" borderId="1" xfId="1" applyNumberFormat="1" applyFont="1" applyBorder="1"/>
    <xf numFmtId="0" fontId="7" fillId="0" borderId="1" xfId="1" applyNumberFormat="1" applyFont="1" applyBorder="1" applyAlignment="1">
      <alignment horizontal="center"/>
    </xf>
    <xf numFmtId="0" fontId="8" fillId="0" borderId="1" xfId="1" applyNumberFormat="1" applyFont="1" applyBorder="1" applyAlignment="1">
      <alignment horizontal="center"/>
    </xf>
    <xf numFmtId="17" fontId="7" fillId="0" borderId="1" xfId="1" applyNumberFormat="1" applyFont="1" applyBorder="1"/>
    <xf numFmtId="0" fontId="6" fillId="0" borderId="0" xfId="0" applyFont="1" applyBorder="1"/>
    <xf numFmtId="14" fontId="6" fillId="0" borderId="0" xfId="0" applyNumberFormat="1" applyFont="1" applyBorder="1"/>
    <xf numFmtId="164" fontId="6" fillId="0" borderId="0" xfId="1" applyNumberFormat="1" applyFont="1" applyBorder="1"/>
    <xf numFmtId="0" fontId="7" fillId="0" borderId="0" xfId="1" applyNumberFormat="1" applyFont="1" applyBorder="1" applyAlignment="1">
      <alignment horizontal="center"/>
    </xf>
    <xf numFmtId="0" fontId="8" fillId="0" borderId="0" xfId="1" applyNumberFormat="1" applyFont="1" applyBorder="1" applyAlignment="1">
      <alignment horizontal="center"/>
    </xf>
    <xf numFmtId="43" fontId="6" fillId="0" borderId="0" xfId="1" applyFont="1" applyBorder="1"/>
    <xf numFmtId="164" fontId="8" fillId="0" borderId="0" xfId="1" applyNumberFormat="1" applyFont="1"/>
    <xf numFmtId="17" fontId="7" fillId="0" borderId="0" xfId="1" applyNumberFormat="1" applyFont="1" applyAlignment="1">
      <alignment horizontal="center"/>
    </xf>
    <xf numFmtId="164" fontId="9" fillId="0" borderId="1" xfId="1" applyNumberFormat="1" applyFont="1" applyBorder="1"/>
    <xf numFmtId="17" fontId="7" fillId="0" borderId="1" xfId="1" applyNumberFormat="1" applyFont="1" applyBorder="1" applyAlignment="1">
      <alignment horizontal="center"/>
    </xf>
    <xf numFmtId="43" fontId="6" fillId="0" borderId="1" xfId="1" applyFont="1" applyBorder="1"/>
    <xf numFmtId="17" fontId="7" fillId="0" borderId="0" xfId="1" applyNumberFormat="1" applyFont="1"/>
    <xf numFmtId="164" fontId="8" fillId="0" borderId="1" xfId="1" applyNumberFormat="1" applyFont="1" applyBorder="1"/>
    <xf numFmtId="0" fontId="10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43" fontId="3" fillId="0" borderId="0" xfId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4" fontId="4" fillId="0" borderId="0" xfId="0" applyNumberFormat="1" applyFont="1" applyFill="1" applyBorder="1"/>
    <xf numFmtId="43" fontId="11" fillId="0" borderId="0" xfId="1" applyFont="1" applyFill="1" applyBorder="1" applyAlignment="1">
      <alignment horizontal="center"/>
    </xf>
    <xf numFmtId="164" fontId="4" fillId="2" borderId="3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6" fillId="0" borderId="7" xfId="0" applyFont="1" applyBorder="1"/>
    <xf numFmtId="14" fontId="6" fillId="0" borderId="7" xfId="0" applyNumberFormat="1" applyFont="1" applyBorder="1"/>
    <xf numFmtId="164" fontId="6" fillId="0" borderId="7" xfId="1" applyNumberFormat="1" applyFont="1" applyBorder="1"/>
    <xf numFmtId="17" fontId="7" fillId="0" borderId="7" xfId="1" applyNumberFormat="1" applyFont="1" applyBorder="1" applyAlignment="1">
      <alignment horizontal="center"/>
    </xf>
    <xf numFmtId="0" fontId="8" fillId="0" borderId="7" xfId="1" applyNumberFormat="1" applyFont="1" applyBorder="1" applyAlignment="1">
      <alignment horizontal="center"/>
    </xf>
    <xf numFmtId="43" fontId="6" fillId="0" borderId="7" xfId="1" applyFont="1" applyBorder="1"/>
    <xf numFmtId="0" fontId="7" fillId="0" borderId="7" xfId="1" applyNumberFormat="1" applyFont="1" applyBorder="1" applyAlignment="1">
      <alignment horizontal="center"/>
    </xf>
    <xf numFmtId="17" fontId="7" fillId="0" borderId="0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  <color rgb="FF0C015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1"/>
  <sheetViews>
    <sheetView tabSelected="1" workbookViewId="0">
      <selection activeCell="H64" sqref="H64"/>
    </sheetView>
  </sheetViews>
  <sheetFormatPr baseColWidth="10" defaultRowHeight="13.5" customHeight="1"/>
  <cols>
    <col min="1" max="1" width="11.42578125" style="11"/>
    <col min="2" max="2" width="8.7109375" style="11" bestFit="1" customWidth="1"/>
    <col min="3" max="3" width="10.42578125" style="11" bestFit="1" customWidth="1"/>
    <col min="4" max="4" width="1.85546875" style="11" bestFit="1" customWidth="1"/>
    <col min="5" max="5" width="14" style="11" bestFit="1" customWidth="1"/>
    <col min="6" max="6" width="15" style="11" bestFit="1" customWidth="1"/>
    <col min="7" max="7" width="8.140625" style="11" bestFit="1" customWidth="1"/>
    <col min="8" max="8" width="33.28515625" style="11" bestFit="1" customWidth="1"/>
    <col min="9" max="9" width="8.140625" style="12" bestFit="1" customWidth="1"/>
    <col min="10" max="10" width="6.5703125" style="13" bestFit="1" customWidth="1"/>
    <col min="11" max="11" width="8.140625" style="12" bestFit="1" customWidth="1"/>
    <col min="12" max="12" width="6" style="14" bestFit="1" customWidth="1"/>
    <col min="13" max="13" width="10.28515625" style="12" bestFit="1" customWidth="1"/>
    <col min="14" max="14" width="9.42578125" style="15" customWidth="1"/>
    <col min="15" max="15" width="8" style="16" bestFit="1" customWidth="1"/>
    <col min="16" max="16" width="11.42578125" style="15"/>
    <col min="17" max="17" width="7.85546875" style="15" bestFit="1" customWidth="1"/>
    <col min="18" max="16384" width="11.42578125" style="11"/>
  </cols>
  <sheetData>
    <row r="1" spans="1:15" ht="13.5" customHeight="1">
      <c r="A1" s="1" t="s">
        <v>0</v>
      </c>
    </row>
    <row r="2" spans="1:15" ht="13.5" customHeight="1">
      <c r="A2" s="1" t="s">
        <v>37</v>
      </c>
    </row>
    <row r="5" spans="1:15" ht="13.5" customHeight="1">
      <c r="J5" s="13" t="s">
        <v>111</v>
      </c>
    </row>
    <row r="6" spans="1:15" ht="13.5" customHeight="1">
      <c r="A6" s="38" t="s">
        <v>75</v>
      </c>
    </row>
    <row r="7" spans="1:15" ht="13.5" customHeight="1" thickBot="1"/>
    <row r="8" spans="1:15" ht="13.5" customHeight="1" thickBot="1">
      <c r="A8" s="2" t="s">
        <v>8</v>
      </c>
      <c r="B8" s="3" t="s">
        <v>9</v>
      </c>
      <c r="C8" s="4"/>
      <c r="D8" s="5" t="s">
        <v>13</v>
      </c>
      <c r="E8" s="6" t="s">
        <v>14</v>
      </c>
      <c r="F8" s="4"/>
      <c r="G8" s="7" t="s">
        <v>15</v>
      </c>
      <c r="H8" s="7" t="s">
        <v>16</v>
      </c>
      <c r="I8" s="45" t="s">
        <v>17</v>
      </c>
      <c r="J8" s="8"/>
      <c r="K8" s="45" t="s">
        <v>18</v>
      </c>
      <c r="L8" s="10"/>
      <c r="M8" s="10"/>
      <c r="N8" s="9" t="s">
        <v>115</v>
      </c>
      <c r="O8" s="9" t="s">
        <v>116</v>
      </c>
    </row>
    <row r="9" spans="1:15" ht="13.5" customHeight="1">
      <c r="A9" s="39"/>
      <c r="B9" s="39"/>
      <c r="C9" s="40"/>
      <c r="D9" s="39"/>
      <c r="E9" s="39"/>
      <c r="F9" s="40"/>
      <c r="G9" s="39"/>
      <c r="H9" s="39"/>
      <c r="I9" s="46"/>
      <c r="J9" s="41"/>
      <c r="K9" s="46"/>
      <c r="L9" s="42"/>
      <c r="M9" s="44">
        <v>-29980.6</v>
      </c>
      <c r="N9" s="43"/>
      <c r="O9" s="43"/>
    </row>
    <row r="10" spans="1:15" ht="13.5" customHeight="1">
      <c r="A10" s="11" t="s">
        <v>1</v>
      </c>
      <c r="B10" s="17">
        <v>42377</v>
      </c>
      <c r="C10" s="11" t="s">
        <v>2</v>
      </c>
      <c r="D10" s="11">
        <v>1</v>
      </c>
      <c r="E10" s="11" t="s">
        <v>10</v>
      </c>
      <c r="F10" s="11" t="s">
        <v>3</v>
      </c>
      <c r="G10" s="11" t="s">
        <v>4</v>
      </c>
      <c r="H10" s="11" t="s">
        <v>94</v>
      </c>
      <c r="K10" s="12">
        <v>2678.57</v>
      </c>
      <c r="L10" s="14" t="s">
        <v>112</v>
      </c>
      <c r="M10" s="12">
        <f>+M9+I10-K10</f>
        <v>-32659.17</v>
      </c>
    </row>
    <row r="11" spans="1:15" ht="13.5" customHeight="1">
      <c r="A11" s="11" t="s">
        <v>5</v>
      </c>
      <c r="B11" s="17">
        <v>42377</v>
      </c>
      <c r="C11" s="11" t="s">
        <v>6</v>
      </c>
      <c r="D11" s="11">
        <v>1</v>
      </c>
      <c r="E11" s="11" t="s">
        <v>11</v>
      </c>
      <c r="F11" s="11" t="s">
        <v>3</v>
      </c>
      <c r="G11" s="11" t="s">
        <v>4</v>
      </c>
      <c r="H11" s="11" t="s">
        <v>39</v>
      </c>
      <c r="K11" s="12">
        <v>2678.57</v>
      </c>
      <c r="L11" s="14" t="s">
        <v>112</v>
      </c>
      <c r="M11" s="12">
        <f t="shared" ref="M11:M59" si="0">+M10+I11-K11</f>
        <v>-35337.74</v>
      </c>
    </row>
    <row r="12" spans="1:15" ht="13.5" customHeight="1" thickBot="1">
      <c r="A12" s="19" t="s">
        <v>7</v>
      </c>
      <c r="B12" s="20">
        <v>42380</v>
      </c>
      <c r="C12" s="19">
        <v>299</v>
      </c>
      <c r="D12" s="19">
        <v>1</v>
      </c>
      <c r="E12" s="19" t="s">
        <v>12</v>
      </c>
      <c r="F12" s="19" t="s">
        <v>3</v>
      </c>
      <c r="G12" s="19" t="s">
        <v>4</v>
      </c>
      <c r="H12" s="19" t="s">
        <v>40</v>
      </c>
      <c r="I12" s="21"/>
      <c r="J12" s="22"/>
      <c r="K12" s="21">
        <v>368.9</v>
      </c>
      <c r="L12" s="23" t="s">
        <v>112</v>
      </c>
      <c r="M12" s="21">
        <f t="shared" si="0"/>
        <v>-35706.639999999999</v>
      </c>
      <c r="N12" s="21">
        <f>+SUM(K10:K12)</f>
        <v>5726.04</v>
      </c>
      <c r="O12" s="24">
        <v>42370</v>
      </c>
    </row>
    <row r="13" spans="1:15" ht="13.5" customHeight="1">
      <c r="A13" s="25" t="s">
        <v>19</v>
      </c>
      <c r="B13" s="26">
        <v>42418</v>
      </c>
      <c r="C13" s="25">
        <v>313</v>
      </c>
      <c r="D13" s="25">
        <v>1</v>
      </c>
      <c r="E13" s="25" t="s">
        <v>20</v>
      </c>
      <c r="F13" s="25" t="s">
        <v>3</v>
      </c>
      <c r="G13" s="25" t="s">
        <v>4</v>
      </c>
      <c r="H13" s="25" t="s">
        <v>40</v>
      </c>
      <c r="I13" s="27"/>
      <c r="J13" s="28"/>
      <c r="K13" s="27">
        <v>368.9</v>
      </c>
      <c r="L13" s="29" t="s">
        <v>112</v>
      </c>
      <c r="M13" s="12">
        <f t="shared" si="0"/>
        <v>-36075.54</v>
      </c>
      <c r="N13" s="30"/>
    </row>
    <row r="14" spans="1:15" ht="13.5" customHeight="1">
      <c r="A14" s="11" t="s">
        <v>21</v>
      </c>
      <c r="B14" s="17">
        <v>42418</v>
      </c>
      <c r="C14" s="11" t="s">
        <v>22</v>
      </c>
      <c r="D14" s="11">
        <v>1</v>
      </c>
      <c r="E14" s="11" t="s">
        <v>23</v>
      </c>
      <c r="F14" s="11" t="s">
        <v>3</v>
      </c>
      <c r="G14" s="11" t="s">
        <v>4</v>
      </c>
      <c r="H14" s="11" t="s">
        <v>41</v>
      </c>
      <c r="K14" s="12">
        <v>2678.57</v>
      </c>
      <c r="L14" s="14" t="s">
        <v>112</v>
      </c>
      <c r="M14" s="12">
        <f t="shared" si="0"/>
        <v>-38754.11</v>
      </c>
    </row>
    <row r="15" spans="1:15" ht="13.5" customHeight="1" thickBot="1">
      <c r="A15" s="19" t="s">
        <v>24</v>
      </c>
      <c r="B15" s="20">
        <v>42418</v>
      </c>
      <c r="C15" s="19" t="s">
        <v>25</v>
      </c>
      <c r="D15" s="19">
        <v>1</v>
      </c>
      <c r="E15" s="19" t="s">
        <v>26</v>
      </c>
      <c r="F15" s="19" t="s">
        <v>3</v>
      </c>
      <c r="G15" s="19" t="s">
        <v>4</v>
      </c>
      <c r="H15" s="19" t="s">
        <v>39</v>
      </c>
      <c r="I15" s="21"/>
      <c r="J15" s="22"/>
      <c r="K15" s="21">
        <v>2678.57</v>
      </c>
      <c r="L15" s="23" t="s">
        <v>112</v>
      </c>
      <c r="M15" s="21">
        <f t="shared" si="0"/>
        <v>-41432.68</v>
      </c>
      <c r="N15" s="21">
        <f>+SUM(K13:K15)</f>
        <v>5726.0400000000009</v>
      </c>
      <c r="O15" s="24">
        <v>42401</v>
      </c>
    </row>
    <row r="16" spans="1:15" ht="13.5" customHeight="1">
      <c r="A16" s="11" t="s">
        <v>27</v>
      </c>
      <c r="B16" s="17">
        <v>42436</v>
      </c>
      <c r="C16" s="11" t="s">
        <v>28</v>
      </c>
      <c r="D16" s="11">
        <v>1</v>
      </c>
      <c r="E16" s="11" t="s">
        <v>29</v>
      </c>
      <c r="F16" s="11" t="s">
        <v>3</v>
      </c>
      <c r="G16" s="11" t="s">
        <v>4</v>
      </c>
      <c r="H16" s="11" t="s">
        <v>39</v>
      </c>
      <c r="K16" s="12">
        <v>2678.57</v>
      </c>
      <c r="L16" s="14" t="s">
        <v>112</v>
      </c>
      <c r="M16" s="12">
        <f t="shared" si="0"/>
        <v>-44111.25</v>
      </c>
    </row>
    <row r="17" spans="1:15" ht="13.5" customHeight="1">
      <c r="A17" s="11" t="s">
        <v>30</v>
      </c>
      <c r="B17" s="17">
        <v>42436</v>
      </c>
      <c r="C17" s="11" t="s">
        <v>31</v>
      </c>
      <c r="D17" s="11">
        <v>1</v>
      </c>
      <c r="E17" s="11" t="s">
        <v>32</v>
      </c>
      <c r="F17" s="11" t="s">
        <v>3</v>
      </c>
      <c r="G17" s="11" t="s">
        <v>4</v>
      </c>
      <c r="H17" s="11" t="s">
        <v>41</v>
      </c>
      <c r="K17" s="12">
        <v>2678.57</v>
      </c>
      <c r="L17" s="14" t="s">
        <v>112</v>
      </c>
      <c r="M17" s="12">
        <f t="shared" si="0"/>
        <v>-46789.82</v>
      </c>
    </row>
    <row r="18" spans="1:15" ht="13.5" customHeight="1">
      <c r="A18" s="11" t="s">
        <v>35</v>
      </c>
      <c r="B18" s="17">
        <v>42444</v>
      </c>
      <c r="C18" s="11">
        <v>322</v>
      </c>
      <c r="D18" s="11">
        <v>1</v>
      </c>
      <c r="E18" s="11" t="s">
        <v>36</v>
      </c>
      <c r="F18" s="11" t="s">
        <v>3</v>
      </c>
      <c r="G18" s="11" t="s">
        <v>4</v>
      </c>
      <c r="H18" s="11" t="s">
        <v>95</v>
      </c>
      <c r="I18" s="31"/>
      <c r="K18" s="12">
        <v>368.9</v>
      </c>
      <c r="L18" s="14" t="s">
        <v>112</v>
      </c>
      <c r="M18" s="12">
        <f t="shared" si="0"/>
        <v>-47158.720000000001</v>
      </c>
    </row>
    <row r="19" spans="1:15" ht="13.5" customHeight="1">
      <c r="A19" s="11" t="s">
        <v>42</v>
      </c>
      <c r="B19" s="17">
        <v>42459</v>
      </c>
      <c r="C19" s="11" t="s">
        <v>43</v>
      </c>
      <c r="D19" s="11">
        <v>1</v>
      </c>
      <c r="E19" s="11" t="s">
        <v>96</v>
      </c>
      <c r="F19" s="11" t="s">
        <v>44</v>
      </c>
      <c r="G19" s="11" t="s">
        <v>4</v>
      </c>
      <c r="H19" s="11" t="s">
        <v>45</v>
      </c>
      <c r="I19" s="18">
        <v>151</v>
      </c>
      <c r="M19" s="12">
        <f t="shared" si="0"/>
        <v>-47007.72</v>
      </c>
    </row>
    <row r="20" spans="1:15" ht="13.5" customHeight="1">
      <c r="A20" s="11" t="s">
        <v>42</v>
      </c>
      <c r="B20" s="17">
        <v>42459</v>
      </c>
      <c r="C20" s="11" t="s">
        <v>43</v>
      </c>
      <c r="D20" s="11">
        <v>1</v>
      </c>
      <c r="E20" s="11" t="s">
        <v>96</v>
      </c>
      <c r="F20" s="11" t="s">
        <v>44</v>
      </c>
      <c r="G20" s="11" t="s">
        <v>4</v>
      </c>
      <c r="H20" s="11" t="s">
        <v>45</v>
      </c>
      <c r="I20" s="18">
        <v>5726</v>
      </c>
      <c r="M20" s="12">
        <f t="shared" si="0"/>
        <v>-41281.72</v>
      </c>
    </row>
    <row r="21" spans="1:15" ht="13.5" customHeight="1">
      <c r="A21" s="11" t="s">
        <v>42</v>
      </c>
      <c r="B21" s="17">
        <v>42459</v>
      </c>
      <c r="C21" s="11" t="s">
        <v>43</v>
      </c>
      <c r="D21" s="11">
        <v>1</v>
      </c>
      <c r="E21" s="11" t="s">
        <v>96</v>
      </c>
      <c r="F21" s="11" t="s">
        <v>44</v>
      </c>
      <c r="G21" s="11" t="s">
        <v>4</v>
      </c>
      <c r="H21" s="11" t="s">
        <v>45</v>
      </c>
      <c r="I21" s="18">
        <v>321</v>
      </c>
      <c r="M21" s="12">
        <f t="shared" si="0"/>
        <v>-40960.720000000001</v>
      </c>
    </row>
    <row r="22" spans="1:15" ht="13.5" customHeight="1">
      <c r="A22" s="11" t="s">
        <v>42</v>
      </c>
      <c r="B22" s="17">
        <v>42459</v>
      </c>
      <c r="C22" s="11" t="s">
        <v>43</v>
      </c>
      <c r="D22" s="11">
        <v>1</v>
      </c>
      <c r="E22" s="11" t="s">
        <v>96</v>
      </c>
      <c r="F22" s="11" t="s">
        <v>44</v>
      </c>
      <c r="G22" s="11" t="s">
        <v>4</v>
      </c>
      <c r="H22" s="11" t="s">
        <v>45</v>
      </c>
      <c r="I22" s="18">
        <v>5726</v>
      </c>
      <c r="M22" s="12">
        <f t="shared" si="0"/>
        <v>-35234.720000000001</v>
      </c>
    </row>
    <row r="23" spans="1:15" ht="13.5" customHeight="1">
      <c r="A23" s="11" t="s">
        <v>42</v>
      </c>
      <c r="B23" s="17">
        <v>42459</v>
      </c>
      <c r="C23" s="11" t="s">
        <v>43</v>
      </c>
      <c r="D23" s="11">
        <v>1</v>
      </c>
      <c r="E23" s="11" t="s">
        <v>96</v>
      </c>
      <c r="F23" s="11" t="s">
        <v>44</v>
      </c>
      <c r="G23" s="11" t="s">
        <v>4</v>
      </c>
      <c r="H23" s="11" t="s">
        <v>45</v>
      </c>
      <c r="I23" s="18">
        <v>42</v>
      </c>
      <c r="M23" s="12">
        <f t="shared" si="0"/>
        <v>-35192.720000000001</v>
      </c>
    </row>
    <row r="24" spans="1:15" ht="13.5" customHeight="1">
      <c r="A24" s="11" t="s">
        <v>42</v>
      </c>
      <c r="B24" s="17">
        <v>42459</v>
      </c>
      <c r="C24" s="11" t="s">
        <v>43</v>
      </c>
      <c r="D24" s="11">
        <v>1</v>
      </c>
      <c r="E24" s="11" t="s">
        <v>96</v>
      </c>
      <c r="F24" s="11" t="s">
        <v>44</v>
      </c>
      <c r="G24" s="11" t="s">
        <v>4</v>
      </c>
      <c r="H24" s="11" t="s">
        <v>45</v>
      </c>
      <c r="I24" s="18">
        <v>5726</v>
      </c>
      <c r="M24" s="12">
        <f t="shared" si="0"/>
        <v>-29466.720000000001</v>
      </c>
    </row>
    <row r="25" spans="1:15" ht="13.5" customHeight="1">
      <c r="A25" s="11" t="s">
        <v>42</v>
      </c>
      <c r="B25" s="17">
        <v>42459</v>
      </c>
      <c r="C25" s="11" t="s">
        <v>43</v>
      </c>
      <c r="D25" s="11">
        <v>1</v>
      </c>
      <c r="E25" s="11" t="s">
        <v>96</v>
      </c>
      <c r="F25" s="11" t="s">
        <v>44</v>
      </c>
      <c r="G25" s="11" t="s">
        <v>4</v>
      </c>
      <c r="H25" s="11" t="s">
        <v>45</v>
      </c>
      <c r="I25" s="18">
        <v>5726</v>
      </c>
      <c r="M25" s="12">
        <f t="shared" si="0"/>
        <v>-23740.720000000001</v>
      </c>
    </row>
    <row r="26" spans="1:15" ht="13.5" customHeight="1">
      <c r="A26" s="11" t="s">
        <v>42</v>
      </c>
      <c r="B26" s="17">
        <v>42459</v>
      </c>
      <c r="C26" s="11" t="s">
        <v>43</v>
      </c>
      <c r="D26" s="11">
        <v>1</v>
      </c>
      <c r="E26" s="11" t="s">
        <v>96</v>
      </c>
      <c r="F26" s="11" t="s">
        <v>44</v>
      </c>
      <c r="G26" s="11" t="s">
        <v>4</v>
      </c>
      <c r="H26" s="11" t="s">
        <v>45</v>
      </c>
      <c r="I26" s="18">
        <v>321</v>
      </c>
      <c r="M26" s="12">
        <f t="shared" si="0"/>
        <v>-23419.72</v>
      </c>
    </row>
    <row r="27" spans="1:15" ht="13.5" customHeight="1">
      <c r="A27" s="11" t="s">
        <v>42</v>
      </c>
      <c r="B27" s="17">
        <v>42459</v>
      </c>
      <c r="C27" s="11" t="s">
        <v>43</v>
      </c>
      <c r="D27" s="11">
        <v>1</v>
      </c>
      <c r="E27" s="11" t="s">
        <v>96</v>
      </c>
      <c r="F27" s="11" t="s">
        <v>44</v>
      </c>
      <c r="G27" s="11" t="s">
        <v>4</v>
      </c>
      <c r="H27" s="11" t="s">
        <v>45</v>
      </c>
      <c r="I27" s="12">
        <v>5726</v>
      </c>
      <c r="J27" s="32">
        <v>42370</v>
      </c>
      <c r="M27" s="12">
        <f t="shared" si="0"/>
        <v>-17693.72</v>
      </c>
    </row>
    <row r="28" spans="1:15" ht="13.5" customHeight="1">
      <c r="A28" s="11" t="s">
        <v>42</v>
      </c>
      <c r="B28" s="17">
        <v>42459</v>
      </c>
      <c r="C28" s="11" t="s">
        <v>43</v>
      </c>
      <c r="D28" s="11">
        <v>1</v>
      </c>
      <c r="E28" s="11" t="s">
        <v>96</v>
      </c>
      <c r="F28" s="11" t="s">
        <v>44</v>
      </c>
      <c r="G28" s="11" t="s">
        <v>4</v>
      </c>
      <c r="H28" s="11" t="s">
        <v>45</v>
      </c>
      <c r="I28" s="18">
        <v>151</v>
      </c>
      <c r="M28" s="12">
        <f t="shared" si="0"/>
        <v>-17542.72</v>
      </c>
    </row>
    <row r="29" spans="1:15" ht="13.5" customHeight="1">
      <c r="A29" s="11" t="s">
        <v>42</v>
      </c>
      <c r="B29" s="17">
        <v>42459</v>
      </c>
      <c r="C29" s="11" t="s">
        <v>43</v>
      </c>
      <c r="D29" s="11">
        <v>1</v>
      </c>
      <c r="E29" s="11" t="s">
        <v>96</v>
      </c>
      <c r="F29" s="11" t="s">
        <v>44</v>
      </c>
      <c r="G29" s="11" t="s">
        <v>4</v>
      </c>
      <c r="H29" s="11" t="s">
        <v>45</v>
      </c>
      <c r="I29" s="18">
        <v>5726</v>
      </c>
      <c r="M29" s="12">
        <f t="shared" si="0"/>
        <v>-11816.720000000001</v>
      </c>
    </row>
    <row r="30" spans="1:15" ht="13.5" customHeight="1">
      <c r="A30" s="11" t="s">
        <v>42</v>
      </c>
      <c r="B30" s="17">
        <v>42459</v>
      </c>
      <c r="C30" s="11" t="s">
        <v>43</v>
      </c>
      <c r="D30" s="11">
        <v>1</v>
      </c>
      <c r="E30" s="11" t="s">
        <v>96</v>
      </c>
      <c r="F30" s="11" t="s">
        <v>44</v>
      </c>
      <c r="G30" s="11" t="s">
        <v>4</v>
      </c>
      <c r="H30" s="11" t="s">
        <v>45</v>
      </c>
      <c r="I30" s="12">
        <v>5726</v>
      </c>
      <c r="J30" s="32">
        <v>42401</v>
      </c>
      <c r="M30" s="12">
        <f t="shared" si="0"/>
        <v>-6090.7200000000012</v>
      </c>
    </row>
    <row r="31" spans="1:15" ht="13.5" customHeight="1" thickBot="1">
      <c r="A31" s="19" t="s">
        <v>42</v>
      </c>
      <c r="B31" s="20">
        <v>42459</v>
      </c>
      <c r="C31" s="19" t="s">
        <v>43</v>
      </c>
      <c r="D31" s="19">
        <v>1</v>
      </c>
      <c r="E31" s="19" t="s">
        <v>96</v>
      </c>
      <c r="F31" s="19" t="s">
        <v>44</v>
      </c>
      <c r="G31" s="19" t="s">
        <v>4</v>
      </c>
      <c r="H31" s="19" t="s">
        <v>45</v>
      </c>
      <c r="I31" s="33">
        <v>363</v>
      </c>
      <c r="J31" s="22"/>
      <c r="K31" s="21"/>
      <c r="L31" s="23"/>
      <c r="M31" s="21">
        <f t="shared" si="0"/>
        <v>-5727.7200000000012</v>
      </c>
      <c r="N31" s="21">
        <v>5726</v>
      </c>
      <c r="O31" s="24">
        <v>42430</v>
      </c>
    </row>
    <row r="32" spans="1:15" ht="13.5" customHeight="1">
      <c r="A32" s="11" t="s">
        <v>54</v>
      </c>
      <c r="B32" s="17">
        <v>42465</v>
      </c>
      <c r="C32" s="11">
        <v>326</v>
      </c>
      <c r="D32" s="11">
        <v>1</v>
      </c>
      <c r="E32" s="11" t="s">
        <v>55</v>
      </c>
      <c r="F32" s="11" t="s">
        <v>3</v>
      </c>
      <c r="G32" s="11" t="s">
        <v>4</v>
      </c>
      <c r="H32" s="11" t="s">
        <v>56</v>
      </c>
      <c r="K32" s="12">
        <v>368.9</v>
      </c>
      <c r="L32" s="14" t="s">
        <v>112</v>
      </c>
      <c r="M32" s="12">
        <f t="shared" si="0"/>
        <v>-6096.6200000000008</v>
      </c>
    </row>
    <row r="33" spans="1:15" ht="13.5" customHeight="1">
      <c r="A33" s="11" t="s">
        <v>46</v>
      </c>
      <c r="B33" s="17">
        <v>42466</v>
      </c>
      <c r="C33" s="11" t="s">
        <v>47</v>
      </c>
      <c r="D33" s="11">
        <v>1</v>
      </c>
      <c r="E33" s="11" t="s">
        <v>48</v>
      </c>
      <c r="F33" s="11" t="s">
        <v>3</v>
      </c>
      <c r="G33" s="11" t="s">
        <v>4</v>
      </c>
      <c r="H33" s="11" t="s">
        <v>41</v>
      </c>
      <c r="K33" s="12">
        <v>2678.57</v>
      </c>
      <c r="L33" s="14" t="s">
        <v>112</v>
      </c>
      <c r="M33" s="12">
        <f t="shared" si="0"/>
        <v>-8775.19</v>
      </c>
    </row>
    <row r="34" spans="1:15" ht="13.5" customHeight="1">
      <c r="A34" s="11" t="s">
        <v>49</v>
      </c>
      <c r="B34" s="17">
        <v>42466</v>
      </c>
      <c r="C34" s="11" t="s">
        <v>47</v>
      </c>
      <c r="D34" s="11">
        <v>1</v>
      </c>
      <c r="E34" s="11" t="s">
        <v>50</v>
      </c>
      <c r="F34" s="11" t="s">
        <v>3</v>
      </c>
      <c r="G34" s="11" t="s">
        <v>4</v>
      </c>
      <c r="H34" s="11" t="s">
        <v>39</v>
      </c>
      <c r="K34" s="12">
        <v>2678.57</v>
      </c>
      <c r="L34" s="14" t="s">
        <v>112</v>
      </c>
      <c r="M34" s="12">
        <f t="shared" si="0"/>
        <v>-11453.76</v>
      </c>
    </row>
    <row r="35" spans="1:15" ht="13.5" customHeight="1" thickBot="1">
      <c r="A35" s="19" t="s">
        <v>51</v>
      </c>
      <c r="B35" s="20">
        <v>42475</v>
      </c>
      <c r="C35" s="19" t="s">
        <v>52</v>
      </c>
      <c r="D35" s="19">
        <v>1</v>
      </c>
      <c r="E35" s="19" t="s">
        <v>53</v>
      </c>
      <c r="F35" s="19" t="s">
        <v>44</v>
      </c>
      <c r="G35" s="19" t="s">
        <v>4</v>
      </c>
      <c r="H35" s="19" t="s">
        <v>109</v>
      </c>
      <c r="I35" s="21">
        <v>5726</v>
      </c>
      <c r="J35" s="34">
        <v>42430</v>
      </c>
      <c r="K35" s="21"/>
      <c r="L35" s="23"/>
      <c r="M35" s="21">
        <f t="shared" si="0"/>
        <v>-5727.76</v>
      </c>
      <c r="N35" s="35">
        <v>5726</v>
      </c>
      <c r="O35" s="24">
        <v>42461</v>
      </c>
    </row>
    <row r="36" spans="1:15" ht="13.5" customHeight="1">
      <c r="A36" s="11" t="s">
        <v>57</v>
      </c>
      <c r="B36" s="17">
        <v>42499</v>
      </c>
      <c r="C36" s="11" t="s">
        <v>58</v>
      </c>
      <c r="D36" s="11">
        <v>1</v>
      </c>
      <c r="E36" s="11" t="s">
        <v>97</v>
      </c>
      <c r="F36" s="11" t="s">
        <v>3</v>
      </c>
      <c r="G36" s="11" t="s">
        <v>4</v>
      </c>
      <c r="H36" s="11" t="s">
        <v>41</v>
      </c>
      <c r="K36" s="12">
        <v>2678.57</v>
      </c>
      <c r="L36" s="14" t="s">
        <v>112</v>
      </c>
      <c r="M36" s="12">
        <f t="shared" si="0"/>
        <v>-8406.33</v>
      </c>
    </row>
    <row r="37" spans="1:15" ht="13.5" customHeight="1">
      <c r="A37" s="11" t="s">
        <v>59</v>
      </c>
      <c r="B37" s="17">
        <v>42499</v>
      </c>
      <c r="C37" s="11" t="s">
        <v>60</v>
      </c>
      <c r="D37" s="11">
        <v>1</v>
      </c>
      <c r="E37" s="11" t="s">
        <v>98</v>
      </c>
      <c r="F37" s="11" t="s">
        <v>3</v>
      </c>
      <c r="G37" s="11" t="s">
        <v>4</v>
      </c>
      <c r="H37" s="11" t="s">
        <v>39</v>
      </c>
      <c r="K37" s="12">
        <v>2678.57</v>
      </c>
      <c r="L37" s="14" t="s">
        <v>112</v>
      </c>
      <c r="M37" s="12">
        <f t="shared" si="0"/>
        <v>-11084.9</v>
      </c>
    </row>
    <row r="38" spans="1:15" ht="13.5" customHeight="1">
      <c r="A38" s="11" t="s">
        <v>61</v>
      </c>
      <c r="B38" s="17">
        <v>42508</v>
      </c>
      <c r="C38" s="11" t="s">
        <v>62</v>
      </c>
      <c r="D38" s="11">
        <v>1</v>
      </c>
      <c r="E38" s="11" t="s">
        <v>99</v>
      </c>
      <c r="F38" s="11" t="s">
        <v>63</v>
      </c>
      <c r="G38" s="11" t="s">
        <v>64</v>
      </c>
      <c r="H38" s="11" t="s">
        <v>65</v>
      </c>
      <c r="I38" s="12">
        <v>5726</v>
      </c>
      <c r="J38" s="32">
        <v>42461</v>
      </c>
      <c r="M38" s="12">
        <f t="shared" si="0"/>
        <v>-5358.9</v>
      </c>
    </row>
    <row r="39" spans="1:15" ht="13.5" customHeight="1" thickBot="1">
      <c r="A39" s="19" t="s">
        <v>66</v>
      </c>
      <c r="B39" s="20">
        <v>42520</v>
      </c>
      <c r="C39" s="19">
        <v>331</v>
      </c>
      <c r="D39" s="19">
        <v>1</v>
      </c>
      <c r="E39" s="19" t="s">
        <v>100</v>
      </c>
      <c r="F39" s="19" t="s">
        <v>3</v>
      </c>
      <c r="G39" s="19" t="s">
        <v>4</v>
      </c>
      <c r="H39" s="19" t="s">
        <v>40</v>
      </c>
      <c r="I39" s="21"/>
      <c r="J39" s="22"/>
      <c r="K39" s="21">
        <v>474.91</v>
      </c>
      <c r="L39" s="23" t="s">
        <v>112</v>
      </c>
      <c r="M39" s="21">
        <f t="shared" si="0"/>
        <v>-5833.8099999999995</v>
      </c>
      <c r="N39" s="21">
        <f>+SUM(K36:K39)</f>
        <v>5832.05</v>
      </c>
      <c r="O39" s="36">
        <v>42491</v>
      </c>
    </row>
    <row r="40" spans="1:15" ht="13.5" customHeight="1">
      <c r="A40" s="11" t="s">
        <v>67</v>
      </c>
      <c r="B40" s="17">
        <v>42522</v>
      </c>
      <c r="C40" s="11" t="s">
        <v>68</v>
      </c>
      <c r="D40" s="11">
        <v>1</v>
      </c>
      <c r="E40" s="11" t="s">
        <v>101</v>
      </c>
      <c r="F40" s="11" t="s">
        <v>3</v>
      </c>
      <c r="G40" s="11" t="s">
        <v>4</v>
      </c>
      <c r="H40" s="11" t="s">
        <v>41</v>
      </c>
      <c r="K40" s="12">
        <v>2678.57</v>
      </c>
      <c r="L40" s="14" t="s">
        <v>112</v>
      </c>
      <c r="M40" s="12">
        <f t="shared" si="0"/>
        <v>-8512.3799999999992</v>
      </c>
    </row>
    <row r="41" spans="1:15" ht="13.5" customHeight="1">
      <c r="A41" s="11" t="s">
        <v>69</v>
      </c>
      <c r="B41" s="17">
        <v>42522</v>
      </c>
      <c r="C41" s="11" t="s">
        <v>70</v>
      </c>
      <c r="D41" s="11">
        <v>1</v>
      </c>
      <c r="E41" s="11" t="s">
        <v>102</v>
      </c>
      <c r="F41" s="11" t="s">
        <v>3</v>
      </c>
      <c r="G41" s="11" t="s">
        <v>4</v>
      </c>
      <c r="H41" s="11" t="s">
        <v>39</v>
      </c>
      <c r="K41" s="12">
        <v>2678.57</v>
      </c>
      <c r="L41" s="14" t="s">
        <v>112</v>
      </c>
      <c r="M41" s="12">
        <f t="shared" si="0"/>
        <v>-11190.949999999999</v>
      </c>
    </row>
    <row r="42" spans="1:15" ht="13.5" customHeight="1">
      <c r="A42" s="11" t="s">
        <v>71</v>
      </c>
      <c r="B42" s="17">
        <v>42530</v>
      </c>
      <c r="C42" s="11">
        <v>336</v>
      </c>
      <c r="D42" s="11">
        <v>1</v>
      </c>
      <c r="E42" s="11" t="s">
        <v>103</v>
      </c>
      <c r="F42" s="11" t="s">
        <v>3</v>
      </c>
      <c r="G42" s="11" t="s">
        <v>4</v>
      </c>
      <c r="H42" s="11" t="s">
        <v>40</v>
      </c>
      <c r="K42" s="12">
        <v>474.91</v>
      </c>
      <c r="L42" s="14" t="s">
        <v>113</v>
      </c>
      <c r="M42" s="12">
        <f t="shared" si="0"/>
        <v>-11665.859999999999</v>
      </c>
    </row>
    <row r="43" spans="1:15" ht="13.5" customHeight="1">
      <c r="A43" s="11" t="s">
        <v>72</v>
      </c>
      <c r="B43" s="17">
        <v>42539</v>
      </c>
      <c r="C43" s="11" t="s">
        <v>62</v>
      </c>
      <c r="D43" s="11">
        <v>1</v>
      </c>
      <c r="E43" s="11" t="s">
        <v>104</v>
      </c>
      <c r="F43" s="11" t="s">
        <v>44</v>
      </c>
      <c r="G43" s="11" t="s">
        <v>64</v>
      </c>
      <c r="H43" s="11" t="s">
        <v>73</v>
      </c>
      <c r="I43" s="12">
        <v>5832</v>
      </c>
      <c r="J43" s="32">
        <v>42491</v>
      </c>
      <c r="M43" s="12">
        <f t="shared" si="0"/>
        <v>-5833.8599999999988</v>
      </c>
    </row>
    <row r="44" spans="1:15" ht="13.5" customHeight="1">
      <c r="A44" s="11" t="s">
        <v>74</v>
      </c>
      <c r="B44" s="17">
        <v>42551</v>
      </c>
      <c r="C44" s="11">
        <v>346</v>
      </c>
      <c r="D44" s="11">
        <v>1</v>
      </c>
      <c r="E44" s="11" t="s">
        <v>82</v>
      </c>
      <c r="F44" s="11" t="s">
        <v>3</v>
      </c>
      <c r="G44" s="11" t="s">
        <v>4</v>
      </c>
      <c r="H44" s="11" t="s">
        <v>56</v>
      </c>
      <c r="K44" s="12">
        <v>474.91</v>
      </c>
      <c r="L44" s="14" t="s">
        <v>112</v>
      </c>
      <c r="M44" s="12">
        <f t="shared" si="0"/>
        <v>-6308.7699999999986</v>
      </c>
    </row>
    <row r="45" spans="1:15" ht="13.5" customHeight="1" thickBot="1">
      <c r="A45" s="19" t="s">
        <v>105</v>
      </c>
      <c r="B45" s="20">
        <v>42551</v>
      </c>
      <c r="C45" s="19" t="s">
        <v>85</v>
      </c>
      <c r="D45" s="19">
        <v>1</v>
      </c>
      <c r="E45" s="19" t="s">
        <v>106</v>
      </c>
      <c r="F45" s="19" t="s">
        <v>44</v>
      </c>
      <c r="G45" s="19" t="s">
        <v>4</v>
      </c>
      <c r="H45" s="19" t="s">
        <v>107</v>
      </c>
      <c r="I45" s="21">
        <v>474.91</v>
      </c>
      <c r="J45" s="22" t="s">
        <v>113</v>
      </c>
      <c r="K45" s="21"/>
      <c r="L45" s="23"/>
      <c r="M45" s="21">
        <f t="shared" si="0"/>
        <v>-5833.8599999999988</v>
      </c>
      <c r="N45" s="21">
        <f>+SUM(K40:K42)</f>
        <v>5832.05</v>
      </c>
      <c r="O45" s="36">
        <v>42522</v>
      </c>
    </row>
    <row r="46" spans="1:15" ht="13.5" customHeight="1">
      <c r="A46" s="11" t="s">
        <v>76</v>
      </c>
      <c r="B46" s="17">
        <v>42552</v>
      </c>
      <c r="C46" s="11" t="s">
        <v>77</v>
      </c>
      <c r="D46" s="11">
        <v>1</v>
      </c>
      <c r="E46" s="11" t="s">
        <v>78</v>
      </c>
      <c r="F46" s="11" t="s">
        <v>3</v>
      </c>
      <c r="G46" s="11" t="s">
        <v>4</v>
      </c>
      <c r="H46" s="11" t="s">
        <v>41</v>
      </c>
      <c r="K46" s="12">
        <v>2678.57</v>
      </c>
      <c r="L46" s="14" t="s">
        <v>112</v>
      </c>
      <c r="M46" s="12">
        <f t="shared" si="0"/>
        <v>-8512.4299999999985</v>
      </c>
    </row>
    <row r="47" spans="1:15" ht="13.5" customHeight="1">
      <c r="A47" s="11" t="s">
        <v>79</v>
      </c>
      <c r="B47" s="17">
        <v>42552</v>
      </c>
      <c r="C47" s="11" t="s">
        <v>77</v>
      </c>
      <c r="D47" s="11">
        <v>1</v>
      </c>
      <c r="E47" s="11" t="s">
        <v>80</v>
      </c>
      <c r="F47" s="11" t="s">
        <v>3</v>
      </c>
      <c r="G47" s="11" t="s">
        <v>4</v>
      </c>
      <c r="H47" s="11" t="s">
        <v>39</v>
      </c>
      <c r="K47" s="12">
        <v>2678.57</v>
      </c>
      <c r="L47" s="14" t="s">
        <v>112</v>
      </c>
      <c r="M47" s="12">
        <f t="shared" si="0"/>
        <v>-11190.999999999998</v>
      </c>
    </row>
    <row r="48" spans="1:15" ht="13.5" customHeight="1">
      <c r="A48" s="11" t="s">
        <v>81</v>
      </c>
      <c r="B48" s="17">
        <v>42557</v>
      </c>
      <c r="C48" s="11">
        <v>346</v>
      </c>
      <c r="D48" s="11">
        <v>1</v>
      </c>
      <c r="E48" s="11" t="s">
        <v>82</v>
      </c>
      <c r="F48" s="11" t="s">
        <v>3</v>
      </c>
      <c r="G48" s="11" t="s">
        <v>4</v>
      </c>
      <c r="H48" s="11" t="s">
        <v>83</v>
      </c>
      <c r="I48" s="12">
        <v>474.91</v>
      </c>
      <c r="J48" s="13" t="s">
        <v>113</v>
      </c>
      <c r="M48" s="12">
        <f t="shared" si="0"/>
        <v>-10716.089999999998</v>
      </c>
    </row>
    <row r="49" spans="1:15" ht="13.5" customHeight="1">
      <c r="A49" s="11" t="s">
        <v>84</v>
      </c>
      <c r="B49" s="17">
        <v>42557</v>
      </c>
      <c r="C49" s="11" t="s">
        <v>85</v>
      </c>
      <c r="D49" s="11">
        <v>1</v>
      </c>
      <c r="E49" s="11" t="s">
        <v>86</v>
      </c>
      <c r="F49" s="11" t="s">
        <v>44</v>
      </c>
      <c r="G49" s="11" t="s">
        <v>4</v>
      </c>
      <c r="H49" s="11" t="s">
        <v>87</v>
      </c>
      <c r="K49" s="12">
        <v>474.91</v>
      </c>
      <c r="L49" s="14" t="s">
        <v>113</v>
      </c>
      <c r="M49" s="12">
        <f t="shared" si="0"/>
        <v>-11190.999999999998</v>
      </c>
    </row>
    <row r="50" spans="1:15" ht="13.5" customHeight="1">
      <c r="A50" s="11" t="s">
        <v>88</v>
      </c>
      <c r="B50" s="17">
        <v>42558</v>
      </c>
      <c r="C50" s="11" t="s">
        <v>62</v>
      </c>
      <c r="D50" s="11">
        <v>1</v>
      </c>
      <c r="E50" s="11" t="s">
        <v>89</v>
      </c>
      <c r="F50" s="11" t="s">
        <v>44</v>
      </c>
      <c r="G50" s="11" t="s">
        <v>4</v>
      </c>
      <c r="H50" s="11" t="s">
        <v>90</v>
      </c>
      <c r="I50" s="12">
        <v>5832</v>
      </c>
      <c r="J50" s="32">
        <v>42522</v>
      </c>
      <c r="M50" s="12">
        <f t="shared" si="0"/>
        <v>-5358.9999999999982</v>
      </c>
    </row>
    <row r="51" spans="1:15" ht="13.5" customHeight="1" thickBot="1">
      <c r="A51" s="19" t="s">
        <v>91</v>
      </c>
      <c r="B51" s="20">
        <v>42566</v>
      </c>
      <c r="C51" s="19">
        <v>358</v>
      </c>
      <c r="D51" s="19">
        <v>1</v>
      </c>
      <c r="E51" s="19" t="s">
        <v>92</v>
      </c>
      <c r="F51" s="19" t="s">
        <v>3</v>
      </c>
      <c r="G51" s="19" t="s">
        <v>4</v>
      </c>
      <c r="H51" s="19" t="s">
        <v>56</v>
      </c>
      <c r="I51" s="21"/>
      <c r="J51" s="22"/>
      <c r="K51" s="21">
        <v>474.91</v>
      </c>
      <c r="L51" s="23" t="s">
        <v>112</v>
      </c>
      <c r="M51" s="21">
        <f t="shared" si="0"/>
        <v>-5833.909999999998</v>
      </c>
      <c r="N51" s="21">
        <f>+K51+K47+K46</f>
        <v>5832.05</v>
      </c>
      <c r="O51" s="36">
        <v>42552</v>
      </c>
    </row>
    <row r="52" spans="1:15" ht="13.5" customHeight="1">
      <c r="A52" s="11" t="s">
        <v>117</v>
      </c>
      <c r="B52" s="17">
        <v>42584</v>
      </c>
      <c r="C52" s="11">
        <v>359</v>
      </c>
      <c r="D52" s="11">
        <v>1</v>
      </c>
      <c r="E52" s="11" t="s">
        <v>118</v>
      </c>
      <c r="F52" s="11" t="s">
        <v>3</v>
      </c>
      <c r="G52" s="11" t="s">
        <v>4</v>
      </c>
      <c r="H52" s="11" t="s">
        <v>40</v>
      </c>
      <c r="J52" s="28"/>
      <c r="K52" s="12">
        <v>474.91</v>
      </c>
      <c r="L52" s="29" t="s">
        <v>112</v>
      </c>
      <c r="M52" s="27">
        <f t="shared" si="0"/>
        <v>-6308.8199999999979</v>
      </c>
      <c r="N52" s="27"/>
      <c r="O52" s="36"/>
    </row>
    <row r="53" spans="1:15" ht="13.5" customHeight="1">
      <c r="A53" s="11" t="s">
        <v>119</v>
      </c>
      <c r="B53" s="17">
        <v>42584</v>
      </c>
      <c r="C53" s="11" t="s">
        <v>120</v>
      </c>
      <c r="D53" s="11">
        <v>1</v>
      </c>
      <c r="E53" s="11" t="s">
        <v>121</v>
      </c>
      <c r="F53" s="11" t="s">
        <v>3</v>
      </c>
      <c r="G53" s="11" t="s">
        <v>4</v>
      </c>
      <c r="H53" s="11" t="s">
        <v>122</v>
      </c>
      <c r="J53" s="28"/>
      <c r="K53" s="12">
        <v>2678.57</v>
      </c>
      <c r="L53" s="29" t="s">
        <v>112</v>
      </c>
      <c r="M53" s="27">
        <f t="shared" si="0"/>
        <v>-8987.3899999999976</v>
      </c>
      <c r="N53" s="27"/>
      <c r="O53" s="36"/>
    </row>
    <row r="54" spans="1:15" ht="13.5" customHeight="1">
      <c r="A54" s="11" t="s">
        <v>123</v>
      </c>
      <c r="B54" s="17">
        <v>42584</v>
      </c>
      <c r="C54" s="11" t="s">
        <v>124</v>
      </c>
      <c r="D54" s="11">
        <v>1</v>
      </c>
      <c r="E54" s="11" t="s">
        <v>125</v>
      </c>
      <c r="F54" s="11" t="s">
        <v>3</v>
      </c>
      <c r="G54" s="11" t="s">
        <v>4</v>
      </c>
      <c r="H54" s="11" t="s">
        <v>126</v>
      </c>
      <c r="J54" s="28"/>
      <c r="K54" s="12">
        <v>2678.57</v>
      </c>
      <c r="L54" s="29" t="s">
        <v>112</v>
      </c>
      <c r="M54" s="27">
        <f t="shared" si="0"/>
        <v>-11665.959999999997</v>
      </c>
      <c r="N54" s="27"/>
      <c r="O54" s="36"/>
    </row>
    <row r="55" spans="1:15" ht="13.5" customHeight="1" thickBot="1">
      <c r="A55" s="19" t="s">
        <v>127</v>
      </c>
      <c r="B55" s="20">
        <v>42592</v>
      </c>
      <c r="C55" s="19" t="s">
        <v>43</v>
      </c>
      <c r="D55" s="19">
        <v>1</v>
      </c>
      <c r="E55" s="19" t="s">
        <v>128</v>
      </c>
      <c r="F55" s="19" t="s">
        <v>44</v>
      </c>
      <c r="G55" s="19" t="s">
        <v>4</v>
      </c>
      <c r="H55" s="19" t="s">
        <v>129</v>
      </c>
      <c r="I55" s="21">
        <v>5832</v>
      </c>
      <c r="J55" s="34">
        <v>42552</v>
      </c>
      <c r="K55" s="21"/>
      <c r="L55" s="23"/>
      <c r="M55" s="21">
        <f t="shared" si="0"/>
        <v>-5833.9599999999973</v>
      </c>
      <c r="N55" s="21">
        <v>5834</v>
      </c>
      <c r="O55" s="36">
        <v>42583</v>
      </c>
    </row>
    <row r="56" spans="1:15" ht="13.5" customHeight="1">
      <c r="A56" s="11" t="s">
        <v>135</v>
      </c>
      <c r="B56" s="17">
        <v>42614</v>
      </c>
      <c r="C56" s="11" t="s">
        <v>136</v>
      </c>
      <c r="D56" s="11">
        <v>1</v>
      </c>
      <c r="E56" s="11" t="s">
        <v>137</v>
      </c>
      <c r="F56" s="11" t="s">
        <v>3</v>
      </c>
      <c r="G56" s="11" t="s">
        <v>4</v>
      </c>
      <c r="H56" s="11" t="s">
        <v>138</v>
      </c>
      <c r="I56" s="15"/>
      <c r="J56" s="28"/>
      <c r="K56" s="12">
        <v>2678.57</v>
      </c>
      <c r="L56" s="29" t="s">
        <v>112</v>
      </c>
      <c r="M56" s="27">
        <f t="shared" si="0"/>
        <v>-8512.529999999997</v>
      </c>
      <c r="N56" s="27"/>
      <c r="O56" s="36"/>
    </row>
    <row r="57" spans="1:15" ht="13.5" customHeight="1">
      <c r="A57" s="11" t="s">
        <v>139</v>
      </c>
      <c r="B57" s="17">
        <v>42614</v>
      </c>
      <c r="C57" s="11" t="s">
        <v>140</v>
      </c>
      <c r="D57" s="11">
        <v>1</v>
      </c>
      <c r="E57" s="11" t="s">
        <v>141</v>
      </c>
      <c r="F57" s="11" t="s">
        <v>3</v>
      </c>
      <c r="G57" s="11" t="s">
        <v>4</v>
      </c>
      <c r="H57" s="11" t="s">
        <v>39</v>
      </c>
      <c r="I57" s="15"/>
      <c r="J57" s="28"/>
      <c r="K57" s="12">
        <v>2678.57</v>
      </c>
      <c r="L57" s="29" t="s">
        <v>112</v>
      </c>
      <c r="M57" s="27">
        <f t="shared" si="0"/>
        <v>-11191.099999999997</v>
      </c>
      <c r="N57" s="27"/>
      <c r="O57" s="36"/>
    </row>
    <row r="58" spans="1:15" ht="13.5" customHeight="1">
      <c r="A58" s="11" t="s">
        <v>142</v>
      </c>
      <c r="B58" s="17">
        <v>42625</v>
      </c>
      <c r="C58" s="11" t="s">
        <v>62</v>
      </c>
      <c r="D58" s="11">
        <v>1</v>
      </c>
      <c r="E58" s="11" t="s">
        <v>143</v>
      </c>
      <c r="F58" s="11" t="s">
        <v>44</v>
      </c>
      <c r="G58" s="11" t="s">
        <v>4</v>
      </c>
      <c r="H58" s="11" t="s">
        <v>144</v>
      </c>
      <c r="I58" s="12">
        <v>5834</v>
      </c>
      <c r="J58" s="54">
        <v>42583</v>
      </c>
      <c r="L58" s="29"/>
      <c r="M58" s="27">
        <f t="shared" si="0"/>
        <v>-5357.0999999999967</v>
      </c>
      <c r="N58" s="27"/>
      <c r="O58" s="36"/>
    </row>
    <row r="59" spans="1:15" ht="13.5" customHeight="1" thickBot="1">
      <c r="A59" s="19" t="s">
        <v>145</v>
      </c>
      <c r="B59" s="20">
        <v>42636</v>
      </c>
      <c r="C59" s="19">
        <v>370</v>
      </c>
      <c r="D59" s="19">
        <v>1</v>
      </c>
      <c r="E59" s="19" t="s">
        <v>146</v>
      </c>
      <c r="F59" s="19" t="s">
        <v>3</v>
      </c>
      <c r="G59" s="19" t="s">
        <v>4</v>
      </c>
      <c r="H59" s="19" t="s">
        <v>147</v>
      </c>
      <c r="I59" s="35"/>
      <c r="J59" s="22"/>
      <c r="K59" s="21">
        <v>474.9</v>
      </c>
      <c r="L59" s="23" t="s">
        <v>112</v>
      </c>
      <c r="M59" s="21">
        <f t="shared" si="0"/>
        <v>-5831.9999999999964</v>
      </c>
      <c r="N59" s="21"/>
      <c r="O59" s="36">
        <v>42614</v>
      </c>
    </row>
    <row r="60" spans="1:15" ht="13.5" customHeight="1">
      <c r="A60" s="25"/>
      <c r="B60" s="26"/>
      <c r="C60" s="25"/>
      <c r="D60" s="25"/>
      <c r="E60" s="25"/>
      <c r="F60" s="25"/>
      <c r="G60" s="25"/>
      <c r="H60" s="25"/>
      <c r="I60" s="27"/>
      <c r="J60" s="28"/>
      <c r="K60" s="27"/>
      <c r="L60" s="29"/>
      <c r="M60" s="27"/>
      <c r="N60" s="27"/>
      <c r="O60" s="36"/>
    </row>
    <row r="61" spans="1:15" ht="13.5" customHeight="1">
      <c r="A61" s="25"/>
      <c r="B61" s="26"/>
      <c r="C61" s="25"/>
      <c r="D61" s="25"/>
      <c r="E61" s="25"/>
      <c r="F61" s="25"/>
      <c r="G61" s="25"/>
      <c r="H61" s="25"/>
      <c r="I61" s="27"/>
      <c r="J61" s="28"/>
      <c r="K61" s="27"/>
      <c r="L61" s="29"/>
      <c r="M61" s="27"/>
      <c r="N61" s="27"/>
      <c r="O61" s="36"/>
    </row>
    <row r="62" spans="1:15" ht="13.5" customHeight="1">
      <c r="A62" s="25"/>
      <c r="B62" s="26"/>
      <c r="C62" s="25"/>
      <c r="D62" s="25"/>
      <c r="E62" s="25"/>
      <c r="F62" s="25"/>
      <c r="G62" s="25"/>
      <c r="H62" s="25"/>
      <c r="I62" s="27"/>
      <c r="J62" s="28"/>
      <c r="K62" s="27"/>
      <c r="L62" s="29"/>
      <c r="M62" s="27"/>
      <c r="N62" s="27"/>
      <c r="O62" s="36"/>
    </row>
    <row r="64" spans="1:15" ht="13.5" customHeight="1">
      <c r="A64" s="38" t="s">
        <v>93</v>
      </c>
    </row>
    <row r="66" spans="1:15" ht="13.5" customHeight="1">
      <c r="B66" s="17"/>
      <c r="H66" s="11" t="s">
        <v>38</v>
      </c>
      <c r="M66" s="12">
        <v>0</v>
      </c>
    </row>
    <row r="67" spans="1:15" ht="13.5" customHeight="1" thickBot="1">
      <c r="A67" s="19" t="s">
        <v>33</v>
      </c>
      <c r="B67" s="20">
        <v>42443</v>
      </c>
      <c r="C67" s="19">
        <v>34</v>
      </c>
      <c r="D67" s="19">
        <v>1</v>
      </c>
      <c r="E67" s="19" t="s">
        <v>34</v>
      </c>
      <c r="F67" s="19" t="s">
        <v>3</v>
      </c>
      <c r="G67" s="19" t="s">
        <v>4</v>
      </c>
      <c r="H67" s="19" t="s">
        <v>108</v>
      </c>
      <c r="I67" s="37"/>
      <c r="J67" s="22"/>
      <c r="K67" s="21">
        <v>321.43</v>
      </c>
      <c r="L67" s="23" t="s">
        <v>114</v>
      </c>
      <c r="M67" s="21">
        <v>-321.43</v>
      </c>
      <c r="N67" s="21">
        <f>+K67</f>
        <v>321.43</v>
      </c>
      <c r="O67" s="36">
        <v>42430</v>
      </c>
    </row>
    <row r="68" spans="1:15" ht="13.5" customHeight="1" thickBot="1">
      <c r="A68" s="47" t="s">
        <v>51</v>
      </c>
      <c r="B68" s="48">
        <v>42475</v>
      </c>
      <c r="C68" s="47" t="s">
        <v>52</v>
      </c>
      <c r="D68" s="47">
        <v>1</v>
      </c>
      <c r="E68" s="47" t="s">
        <v>53</v>
      </c>
      <c r="F68" s="47" t="s">
        <v>44</v>
      </c>
      <c r="G68" s="47" t="s">
        <v>4</v>
      </c>
      <c r="H68" s="47" t="s">
        <v>110</v>
      </c>
      <c r="I68" s="49">
        <v>321</v>
      </c>
      <c r="J68" s="50">
        <v>42430</v>
      </c>
      <c r="K68" s="49"/>
      <c r="L68" s="51"/>
      <c r="M68" s="49">
        <v>-0.43</v>
      </c>
      <c r="N68" s="52"/>
    </row>
    <row r="69" spans="1:15" ht="13.5" customHeight="1" thickBot="1">
      <c r="A69" s="47" t="s">
        <v>132</v>
      </c>
      <c r="B69" s="48">
        <v>42599</v>
      </c>
      <c r="C69" s="47">
        <v>40</v>
      </c>
      <c r="D69" s="47">
        <v>1</v>
      </c>
      <c r="E69" s="47" t="s">
        <v>133</v>
      </c>
      <c r="F69" s="47" t="s">
        <v>3</v>
      </c>
      <c r="G69" s="47" t="s">
        <v>4</v>
      </c>
      <c r="H69" s="47" t="s">
        <v>134</v>
      </c>
      <c r="I69" s="49"/>
      <c r="J69" s="53"/>
      <c r="K69" s="49">
        <v>321.43</v>
      </c>
      <c r="L69" s="51" t="s">
        <v>114</v>
      </c>
      <c r="M69" s="49">
        <f>+M68+I69-K69</f>
        <v>-321.86</v>
      </c>
      <c r="N69" s="52">
        <v>321</v>
      </c>
      <c r="O69" s="36">
        <v>42583</v>
      </c>
    </row>
    <row r="70" spans="1:15" ht="13.5" customHeight="1">
      <c r="A70" s="11" t="s">
        <v>142</v>
      </c>
      <c r="B70" s="17">
        <v>42625</v>
      </c>
      <c r="C70" s="11" t="s">
        <v>62</v>
      </c>
      <c r="D70" s="11">
        <v>1</v>
      </c>
      <c r="E70" s="11" t="s">
        <v>143</v>
      </c>
      <c r="F70" s="11" t="s">
        <v>44</v>
      </c>
      <c r="G70" s="11" t="s">
        <v>4</v>
      </c>
      <c r="H70" s="11" t="s">
        <v>144</v>
      </c>
      <c r="I70" s="15">
        <v>322</v>
      </c>
      <c r="J70" s="32">
        <v>42583</v>
      </c>
    </row>
    <row r="71" spans="1:15" ht="13.5" customHeight="1" thickBot="1">
      <c r="A71" s="19" t="s">
        <v>148</v>
      </c>
      <c r="B71" s="20">
        <v>42642</v>
      </c>
      <c r="C71" s="19" t="s">
        <v>149</v>
      </c>
      <c r="D71" s="19">
        <v>1</v>
      </c>
      <c r="E71" s="19" t="s">
        <v>150</v>
      </c>
      <c r="F71" s="19" t="s">
        <v>3</v>
      </c>
      <c r="G71" s="19" t="s">
        <v>4</v>
      </c>
      <c r="H71" s="19" t="s">
        <v>151</v>
      </c>
      <c r="I71" s="35"/>
      <c r="J71" s="22"/>
      <c r="K71" s="21">
        <v>53.01</v>
      </c>
      <c r="L71" s="23" t="s">
        <v>114</v>
      </c>
      <c r="M71" s="21">
        <f t="shared" ref="M71" si="1">+M70+I71-K71</f>
        <v>-53.01</v>
      </c>
      <c r="N71" s="21"/>
      <c r="O71" s="36">
        <v>42614</v>
      </c>
    </row>
  </sheetData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9:K26"/>
  <sheetViews>
    <sheetView topLeftCell="A7" workbookViewId="0">
      <selection activeCell="A24" sqref="A24:I24"/>
    </sheetView>
  </sheetViews>
  <sheetFormatPr baseColWidth="10" defaultRowHeight="11.25"/>
  <cols>
    <col min="1" max="3" width="11.42578125" style="11"/>
    <col min="4" max="4" width="1.85546875" style="11" bestFit="1" customWidth="1"/>
    <col min="5" max="5" width="14" style="11" bestFit="1" customWidth="1"/>
    <col min="6" max="6" width="15" style="11" bestFit="1" customWidth="1"/>
    <col min="7" max="7" width="7.7109375" style="11" bestFit="1" customWidth="1"/>
    <col min="8" max="8" width="33.28515625" style="11" bestFit="1" customWidth="1"/>
    <col min="9" max="11" width="11.42578125" style="15"/>
    <col min="12" max="16384" width="11.42578125" style="11"/>
  </cols>
  <sheetData>
    <row r="9" spans="1:11">
      <c r="A9" s="11" t="s">
        <v>75</v>
      </c>
    </row>
    <row r="11" spans="1:11">
      <c r="H11" s="11" t="s">
        <v>38</v>
      </c>
      <c r="K11" s="15">
        <v>-5833.96</v>
      </c>
    </row>
    <row r="12" spans="1:11">
      <c r="A12" s="11" t="s">
        <v>135</v>
      </c>
      <c r="B12" s="17">
        <v>42614</v>
      </c>
      <c r="C12" s="11" t="s">
        <v>136</v>
      </c>
      <c r="D12" s="11">
        <v>1</v>
      </c>
      <c r="E12" s="11" t="s">
        <v>137</v>
      </c>
      <c r="F12" s="11" t="s">
        <v>3</v>
      </c>
      <c r="G12" s="11" t="s">
        <v>4</v>
      </c>
      <c r="H12" s="11" t="s">
        <v>138</v>
      </c>
      <c r="J12" s="15">
        <v>2678.57</v>
      </c>
      <c r="K12" s="15">
        <v>-8512.5300000000007</v>
      </c>
    </row>
    <row r="13" spans="1:11">
      <c r="A13" s="11" t="s">
        <v>139</v>
      </c>
      <c r="B13" s="17">
        <v>42614</v>
      </c>
      <c r="C13" s="11" t="s">
        <v>140</v>
      </c>
      <c r="D13" s="11">
        <v>1</v>
      </c>
      <c r="E13" s="11" t="s">
        <v>141</v>
      </c>
      <c r="F13" s="11" t="s">
        <v>3</v>
      </c>
      <c r="G13" s="11" t="s">
        <v>4</v>
      </c>
      <c r="H13" s="11" t="s">
        <v>39</v>
      </c>
      <c r="J13" s="15">
        <v>2678.57</v>
      </c>
      <c r="K13" s="15">
        <v>-11191.1</v>
      </c>
    </row>
    <row r="14" spans="1:11">
      <c r="A14" s="11" t="s">
        <v>142</v>
      </c>
      <c r="B14" s="17">
        <v>42625</v>
      </c>
      <c r="C14" s="11" t="s">
        <v>62</v>
      </c>
      <c r="D14" s="11">
        <v>1</v>
      </c>
      <c r="E14" s="11" t="s">
        <v>143</v>
      </c>
      <c r="F14" s="11" t="s">
        <v>44</v>
      </c>
      <c r="G14" s="11" t="s">
        <v>4</v>
      </c>
      <c r="H14" s="11" t="s">
        <v>144</v>
      </c>
      <c r="I14" s="15">
        <v>5834</v>
      </c>
      <c r="K14" s="15">
        <v>-5357.1</v>
      </c>
    </row>
    <row r="15" spans="1:11">
      <c r="A15" s="11" t="s">
        <v>145</v>
      </c>
      <c r="B15" s="17">
        <v>42636</v>
      </c>
      <c r="C15" s="11">
        <v>370</v>
      </c>
      <c r="D15" s="11">
        <v>1</v>
      </c>
      <c r="E15" s="11" t="s">
        <v>146</v>
      </c>
      <c r="F15" s="11" t="s">
        <v>3</v>
      </c>
      <c r="G15" s="11" t="s">
        <v>4</v>
      </c>
      <c r="H15" s="11" t="s">
        <v>147</v>
      </c>
      <c r="J15" s="15">
        <v>474.9</v>
      </c>
      <c r="K15" s="15">
        <v>-5832</v>
      </c>
    </row>
    <row r="16" spans="1:11">
      <c r="A16" s="11" t="s">
        <v>148</v>
      </c>
      <c r="B16" s="17">
        <v>42642</v>
      </c>
      <c r="C16" s="11" t="s">
        <v>149</v>
      </c>
      <c r="D16" s="11">
        <v>1</v>
      </c>
      <c r="E16" s="11" t="s">
        <v>150</v>
      </c>
      <c r="F16" s="11" t="s">
        <v>3</v>
      </c>
      <c r="G16" s="11" t="s">
        <v>4</v>
      </c>
      <c r="H16" s="11" t="s">
        <v>151</v>
      </c>
      <c r="J16" s="15">
        <v>53.01</v>
      </c>
      <c r="K16" s="15">
        <v>-5885.01</v>
      </c>
    </row>
    <row r="17" spans="1:11">
      <c r="H17" s="11" t="s">
        <v>130</v>
      </c>
      <c r="I17" s="15">
        <v>5834</v>
      </c>
      <c r="J17" s="15">
        <v>5885.05</v>
      </c>
    </row>
    <row r="18" spans="1:11">
      <c r="H18" s="11" t="s">
        <v>131</v>
      </c>
      <c r="K18" s="15">
        <v>-5885.01</v>
      </c>
    </row>
    <row r="21" spans="1:11">
      <c r="A21" s="11" t="s">
        <v>93</v>
      </c>
    </row>
    <row r="23" spans="1:11">
      <c r="H23" s="11" t="s">
        <v>38</v>
      </c>
      <c r="K23" s="15">
        <v>-321.86</v>
      </c>
    </row>
    <row r="24" spans="1:11">
      <c r="A24" s="11" t="s">
        <v>142</v>
      </c>
      <c r="B24" s="17">
        <v>42625</v>
      </c>
      <c r="C24" s="11" t="s">
        <v>62</v>
      </c>
      <c r="D24" s="11">
        <v>1</v>
      </c>
      <c r="E24" s="11" t="s">
        <v>143</v>
      </c>
      <c r="F24" s="11" t="s">
        <v>44</v>
      </c>
      <c r="G24" s="11" t="s">
        <v>4</v>
      </c>
      <c r="H24" s="11" t="s">
        <v>144</v>
      </c>
      <c r="I24" s="15">
        <v>322</v>
      </c>
      <c r="K24" s="15">
        <v>0.14000000000000001</v>
      </c>
    </row>
    <row r="25" spans="1:11">
      <c r="H25" s="11" t="s">
        <v>130</v>
      </c>
      <c r="I25" s="15">
        <v>322</v>
      </c>
      <c r="J25" s="15">
        <v>0</v>
      </c>
    </row>
    <row r="26" spans="1:11">
      <c r="H26" s="11" t="s">
        <v>131</v>
      </c>
      <c r="K26" s="15">
        <v>0.14000000000000001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CEDULAR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2016-10-13T14:20:56Z</cp:lastPrinted>
  <dcterms:created xsi:type="dcterms:W3CDTF">2016-03-30T15:15:43Z</dcterms:created>
  <dcterms:modified xsi:type="dcterms:W3CDTF">2016-10-13T15:06:48Z</dcterms:modified>
</cp:coreProperties>
</file>