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00" yWindow="165" windowWidth="11670" windowHeight="4335" tabRatio="932" firstSheet="3" activeTab="17"/>
  </bookViews>
  <sheets>
    <sheet name="Original" sheetId="1" r:id="rId1"/>
    <sheet name="Dic 15 Cheque" sheetId="19" r:id="rId2"/>
    <sheet name="Dic 15" sheetId="14" r:id="rId3"/>
    <sheet name="Cheque Nov  15 ok" sheetId="18" r:id="rId4"/>
    <sheet name="Nov 15 OK" sheetId="13" r:id="rId5"/>
    <sheet name="Oct15" sheetId="12" r:id="rId6"/>
    <sheet name="SEPT 15" sheetId="11" r:id="rId7"/>
    <sheet name="AGO 15" sheetId="10" r:id="rId8"/>
    <sheet name="Jul 15" sheetId="9" r:id="rId9"/>
    <sheet name="Jun 15" sheetId="8" r:id="rId10"/>
    <sheet name="May 15" sheetId="7" r:id="rId11"/>
    <sheet name="Abril 15" sheetId="6" r:id="rId12"/>
    <sheet name="Mar 2015" sheetId="5" r:id="rId13"/>
    <sheet name="Feb 2015" sheetId="4" r:id="rId14"/>
    <sheet name="Cheque Enero 15" sheetId="3" r:id="rId15"/>
    <sheet name="Enero 15" sheetId="2" r:id="rId16"/>
    <sheet name="pendientes" sheetId="20" r:id="rId17"/>
    <sheet name="duplicadas" sheetId="21" r:id="rId18"/>
    <sheet name="Hoja2" sheetId="22" r:id="rId19"/>
  </sheets>
  <externalReferences>
    <externalReference r:id="rId20"/>
  </externalReferences>
  <definedNames>
    <definedName name="_xlnm._FilterDatabase" localSheetId="11" hidden="1">'Abril 15'!$B$6:$F$147</definedName>
    <definedName name="_xlnm._FilterDatabase" localSheetId="7" hidden="1">'AGO 15'!$B$6:$F$147</definedName>
    <definedName name="_xlnm._FilterDatabase" localSheetId="2" hidden="1">'Dic 15'!$B$6:$F$161</definedName>
    <definedName name="_xlnm._FilterDatabase" localSheetId="15" hidden="1">'Enero 15'!$B$6:$F$128</definedName>
    <definedName name="_xlnm._FilterDatabase" localSheetId="13" hidden="1">'Feb 2015'!$B$6:$F$6</definedName>
    <definedName name="_xlnm._FilterDatabase" localSheetId="8" hidden="1">'Jul 15'!$B$6:$E$147</definedName>
    <definedName name="_xlnm._FilterDatabase" localSheetId="9" hidden="1">'Jun 15'!$B$6:$F$6</definedName>
    <definedName name="_xlnm._FilterDatabase" localSheetId="12" hidden="1">'Mar 2015'!$B$6:$F$156</definedName>
    <definedName name="_xlnm._FilterDatabase" localSheetId="10" hidden="1">'May 15'!$B$6:$F$6</definedName>
    <definedName name="_xlnm._FilterDatabase" localSheetId="4" hidden="1">'Nov 15 OK'!$B$6:$F$132</definedName>
    <definedName name="_xlnm._FilterDatabase" localSheetId="5" hidden="1">'Oct15'!$B$6:$F$204</definedName>
    <definedName name="_xlnm._FilterDatabase" localSheetId="6" hidden="1">'SEPT 15'!$B$6:$F$174</definedName>
    <definedName name="_xlnm.Print_Area" localSheetId="11">'Abril 15'!$A$1:$J$150</definedName>
    <definedName name="_xlnm.Print_Area" localSheetId="7">'AGO 15'!$A$1:$J$150</definedName>
    <definedName name="_xlnm.Print_Area" localSheetId="14">'Cheque Enero 15'!$A$1:$J$150</definedName>
    <definedName name="_xlnm.Print_Area" localSheetId="3">'Cheque Nov  15 ok'!$A$1:$J$56</definedName>
    <definedName name="_xlnm.Print_Area" localSheetId="2">'Dic 15'!$A$1:$J$162</definedName>
    <definedName name="_xlnm.Print_Area" localSheetId="1">'Dic 15 Cheque'!$A$1:$J$70</definedName>
    <definedName name="_xlnm.Print_Area" localSheetId="15">'Enero 15'!$A$1:$J$131</definedName>
    <definedName name="_xlnm.Print_Area" localSheetId="13">'Feb 2015'!$A$1:$J$150</definedName>
    <definedName name="_xlnm.Print_Area" localSheetId="8">'Jul 15'!$A$1:$J$150</definedName>
    <definedName name="_xlnm.Print_Area" localSheetId="9">'Jun 15'!$A$1:$J$150</definedName>
    <definedName name="_xlnm.Print_Area" localSheetId="12">'Mar 2015'!$A$1:$J$150</definedName>
    <definedName name="_xlnm.Print_Area" localSheetId="10">'May 15'!$A$1:$J$150</definedName>
    <definedName name="_xlnm.Print_Area" localSheetId="4">'Nov 15 OK'!$A$1:$J$133</definedName>
    <definedName name="_xlnm.Print_Area" localSheetId="5">'Oct15'!$A$1:$J$190</definedName>
    <definedName name="_xlnm.Print_Area" localSheetId="0">Original!$A$1:$J$150</definedName>
    <definedName name="_xlnm.Print_Area" localSheetId="6">'SEPT 15'!$A$1:$J$150</definedName>
  </definedNames>
  <calcPr calcId="125725"/>
</workbook>
</file>

<file path=xl/calcChain.xml><?xml version="1.0" encoding="utf-8"?>
<calcChain xmlns="http://schemas.openxmlformats.org/spreadsheetml/2006/main">
  <c r="D32" i="21"/>
  <c r="D31"/>
  <c r="D17"/>
  <c r="D18" s="1"/>
  <c r="D19" s="1"/>
  <c r="D20" s="1"/>
  <c r="D10"/>
  <c r="D11" s="1"/>
  <c r="D12" s="1"/>
  <c r="D13" s="1"/>
  <c r="D14" s="1"/>
  <c r="D15" s="1"/>
  <c r="D16" s="1"/>
  <c r="D161" i="14"/>
  <c r="D132" i="13"/>
  <c r="D204" i="12"/>
  <c r="D174" i="11"/>
  <c r="D147" i="10"/>
  <c r="D147" i="9"/>
  <c r="D147" i="8"/>
  <c r="D147" i="7"/>
  <c r="D147" i="6"/>
  <c r="D156" i="5"/>
  <c r="D147" i="4"/>
  <c r="D128" i="2"/>
  <c r="J1" i="8" l="1"/>
  <c r="J1" i="5" l="1"/>
  <c r="E7" i="19" l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F7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J7"/>
  <c r="J8" s="1"/>
  <c r="F9" i="18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J7"/>
  <c r="F6" s="1"/>
  <c r="F7" s="1"/>
  <c r="F8" s="1"/>
  <c r="E7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F66" i="19" l="1"/>
  <c r="F67" s="1"/>
  <c r="E67"/>
  <c r="E70" s="1"/>
  <c r="J4"/>
  <c r="E7" i="14"/>
  <c r="E7" i="13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J4"/>
  <c r="E8" i="14" l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F56" i="18"/>
  <c r="J7" i="12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F6" s="1"/>
  <c r="F7" s="1"/>
  <c r="F8" s="1"/>
  <c r="F9" s="1"/>
  <c r="E7"/>
  <c r="E8" s="1"/>
  <c r="E9" s="1"/>
  <c r="J4"/>
  <c r="J7" i="1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E7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J4"/>
  <c r="E7" i="10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145" s="1"/>
  <c r="E146" s="1"/>
  <c r="J4"/>
  <c r="E10" i="12" l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145" s="1"/>
  <c r="E146" s="1"/>
  <c r="E147" s="1"/>
  <c r="E148" s="1"/>
  <c r="E149" s="1"/>
  <c r="E150" s="1"/>
  <c r="E151" s="1"/>
  <c r="E152" s="1"/>
  <c r="E153" s="1"/>
  <c r="E154" s="1"/>
  <c r="E155" s="1"/>
  <c r="E156" s="1"/>
  <c r="E157" s="1"/>
  <c r="E158" s="1"/>
  <c r="E159" s="1"/>
  <c r="E160" s="1"/>
  <c r="E161" s="1"/>
  <c r="E162" s="1"/>
  <c r="E163" s="1"/>
  <c r="E164" s="1"/>
  <c r="E165" s="1"/>
  <c r="E166" s="1"/>
  <c r="E167" s="1"/>
  <c r="E168" s="1"/>
  <c r="E169" s="1"/>
  <c r="E170" s="1"/>
  <c r="E171" s="1"/>
  <c r="E172" s="1"/>
  <c r="E173" s="1"/>
  <c r="E174" s="1"/>
  <c r="E175" s="1"/>
  <c r="E176" s="1"/>
  <c r="E177" s="1"/>
  <c r="E178" s="1"/>
  <c r="E179" s="1"/>
  <c r="E180" s="1"/>
  <c r="E181" s="1"/>
  <c r="E182" s="1"/>
  <c r="E183" s="1"/>
  <c r="E184" s="1"/>
  <c r="E185" s="1"/>
  <c r="E186" s="1"/>
  <c r="E187" s="1"/>
  <c r="E44" i="14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6" i="18"/>
  <c r="F10" i="12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0" s="1"/>
  <c r="F161" s="1"/>
  <c r="E68" i="1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145" s="1"/>
  <c r="E146" s="1"/>
  <c r="E147" s="1"/>
  <c r="E148" s="1"/>
  <c r="E149" s="1"/>
  <c r="E150" s="1"/>
  <c r="E151" s="1"/>
  <c r="E152" s="1"/>
  <c r="E153" s="1"/>
  <c r="E154" s="1"/>
  <c r="E155" s="1"/>
  <c r="E156" s="1"/>
  <c r="E157" s="1"/>
  <c r="E158" s="1"/>
  <c r="E159" s="1"/>
  <c r="E160" s="1"/>
  <c r="E161" s="1"/>
  <c r="E162" s="1"/>
  <c r="E163" s="1"/>
  <c r="E164" s="1"/>
  <c r="E165" s="1"/>
  <c r="E166" s="1"/>
  <c r="E167" s="1"/>
  <c r="E168" s="1"/>
  <c r="E169" s="1"/>
  <c r="E170" s="1"/>
  <c r="E171" s="1"/>
  <c r="E172" s="1"/>
  <c r="E173" s="1"/>
  <c r="F68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0" s="1"/>
  <c r="F161" s="1"/>
  <c r="F162" s="1"/>
  <c r="F163" s="1"/>
  <c r="F164" s="1"/>
  <c r="F165" s="1"/>
  <c r="F166" s="1"/>
  <c r="F167" s="1"/>
  <c r="F168" s="1"/>
  <c r="F169" s="1"/>
  <c r="F170" s="1"/>
  <c r="F171" s="1"/>
  <c r="F172" s="1"/>
  <c r="F173" s="1"/>
  <c r="E7" i="9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145" s="1"/>
  <c r="E146" s="1"/>
  <c r="I154" i="8"/>
  <c r="E7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145" s="1"/>
  <c r="E146" s="1"/>
  <c r="E188" i="12" l="1"/>
  <c r="E189" s="1"/>
  <c r="E190" s="1"/>
  <c r="E191"/>
  <c r="F162"/>
  <c r="F163" s="1"/>
  <c r="F164" s="1"/>
  <c r="F165" s="1"/>
  <c r="F166" s="1"/>
  <c r="F167" s="1"/>
  <c r="F168" s="1"/>
  <c r="F169" s="1"/>
  <c r="F170" s="1"/>
  <c r="F171" s="1"/>
  <c r="F172" s="1"/>
  <c r="F173" s="1"/>
  <c r="F174" s="1"/>
  <c r="F175" s="1"/>
  <c r="F176" s="1"/>
  <c r="F177" s="1"/>
  <c r="F178" s="1"/>
  <c r="F179" s="1"/>
  <c r="F180" s="1"/>
  <c r="F181" s="1"/>
  <c r="F182" s="1"/>
  <c r="F183" s="1"/>
  <c r="F184" s="1"/>
  <c r="F185" s="1"/>
  <c r="F186" s="1"/>
  <c r="E59" i="14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145" s="1"/>
  <c r="E146" s="1"/>
  <c r="E147" s="1"/>
  <c r="E148" s="1"/>
  <c r="E149" s="1"/>
  <c r="E150" s="1"/>
  <c r="E151" s="1"/>
  <c r="E152" s="1"/>
  <c r="E153" s="1"/>
  <c r="E154" s="1"/>
  <c r="E155" s="1"/>
  <c r="E156" s="1"/>
  <c r="E157" s="1"/>
  <c r="E158" s="1"/>
  <c r="E159" s="1"/>
  <c r="J7" i="7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E7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145" s="1"/>
  <c r="E146" s="1"/>
  <c r="J4"/>
  <c r="J7" i="6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E7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J4"/>
  <c r="J7" i="5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E7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145" s="1"/>
  <c r="E146" s="1"/>
  <c r="J4"/>
  <c r="F6" i="3"/>
  <c r="J7" i="4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E7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145" s="1"/>
  <c r="E146" s="1"/>
  <c r="J7" i="3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F147" s="1"/>
  <c r="F150" s="1"/>
  <c r="E7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145" s="1"/>
  <c r="E146" s="1"/>
  <c r="E147" s="1"/>
  <c r="E150" s="1"/>
  <c r="J4"/>
  <c r="J1" i="2"/>
  <c r="I7" s="1"/>
  <c r="J7" s="1"/>
  <c r="J8" s="1"/>
  <c r="J9" s="1"/>
  <c r="J10" s="1"/>
  <c r="J11" s="1"/>
  <c r="J12" s="1"/>
  <c r="J13" s="1"/>
  <c r="J14" s="1"/>
  <c r="J15" s="1"/>
  <c r="J16" s="1"/>
  <c r="J17" s="1"/>
  <c r="J18" s="1"/>
  <c r="I3"/>
  <c r="I2"/>
  <c r="I1"/>
  <c r="E7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J7" i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F147" s="1"/>
  <c r="F150" s="1"/>
  <c r="E7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145" s="1"/>
  <c r="E146" s="1"/>
  <c r="E147" s="1"/>
  <c r="E150" s="1"/>
  <c r="J4"/>
  <c r="E192" i="12" l="1"/>
  <c r="E193" s="1"/>
  <c r="E194" s="1"/>
  <c r="E195" s="1"/>
  <c r="E196" s="1"/>
  <c r="E197" s="1"/>
  <c r="E198" s="1"/>
  <c r="E199" s="1"/>
  <c r="E200" s="1"/>
  <c r="E201" s="1"/>
  <c r="E202" s="1"/>
  <c r="E203" s="1"/>
  <c r="F187"/>
  <c r="F191" s="1"/>
  <c r="F39" i="6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E39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145" s="1"/>
  <c r="E146" s="1"/>
  <c r="J19" i="2"/>
  <c r="J20" s="1"/>
  <c r="J21" s="1"/>
  <c r="J22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J1" i="4"/>
  <c r="J4" s="1"/>
  <c r="F70" i="19"/>
  <c r="F135" i="4"/>
  <c r="F136" s="1"/>
  <c r="F137" s="1"/>
  <c r="F138" s="1"/>
  <c r="F139" s="1"/>
  <c r="F140" s="1"/>
  <c r="F141" s="1"/>
  <c r="F142" s="1"/>
  <c r="F143" s="1"/>
  <c r="F144" s="1"/>
  <c r="F145" s="1"/>
  <c r="F146" s="1"/>
  <c r="F147" i="5"/>
  <c r="F148" s="1"/>
  <c r="F149" s="1"/>
  <c r="F150" s="1"/>
  <c r="F151" s="1"/>
  <c r="F152" s="1"/>
  <c r="F153" s="1"/>
  <c r="F154" s="1"/>
  <c r="F155" s="1"/>
  <c r="E147"/>
  <c r="E148" s="1"/>
  <c r="E149" s="1"/>
  <c r="E150" s="1"/>
  <c r="E151" s="1"/>
  <c r="E152" s="1"/>
  <c r="E153" s="1"/>
  <c r="E154" s="1"/>
  <c r="E155" s="1"/>
  <c r="J4" i="2"/>
  <c r="F188" i="12" l="1"/>
  <c r="F189" s="1"/>
  <c r="F190" s="1"/>
  <c r="F192" s="1"/>
  <c r="F193" s="1"/>
  <c r="F194" s="1"/>
  <c r="F195" s="1"/>
  <c r="F196" s="1"/>
  <c r="F197" s="1"/>
  <c r="F198" s="1"/>
  <c r="F199" s="1"/>
  <c r="F200" s="1"/>
  <c r="F201" s="1"/>
  <c r="F202" s="1"/>
  <c r="F203" s="1"/>
  <c r="J4" i="8"/>
  <c r="I7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I7" i="13" l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I153" i="8"/>
  <c r="I155" s="1"/>
  <c r="I7" i="9" l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J7" i="10" l="1"/>
  <c r="J8" s="1"/>
  <c r="F36" i="13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E36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F6" i="10" l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F130" i="13"/>
  <c r="J1" i="14" s="1"/>
  <c r="E130" i="13"/>
  <c r="I1" i="14" l="1"/>
  <c r="I7" l="1"/>
  <c r="J7" s="1"/>
  <c r="J8" s="1"/>
  <c r="J4"/>
  <c r="J9" l="1"/>
  <c r="J10" s="1"/>
  <c r="F6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l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</calcChain>
</file>

<file path=xl/comments1.xml><?xml version="1.0" encoding="utf-8"?>
<comments xmlns="http://schemas.openxmlformats.org/spreadsheetml/2006/main">
  <authors>
    <author>cqqcontabilidad</author>
  </authors>
  <commentList>
    <comment ref="D91" authorId="0">
      <text>
        <r>
          <rPr>
            <b/>
            <sz val="9"/>
            <color indexed="81"/>
            <rFont val="Tahoma"/>
            <family val="2"/>
          </rPr>
          <t>cqqcontabilidad:</t>
        </r>
        <r>
          <rPr>
            <sz val="9"/>
            <color indexed="81"/>
            <rFont val="Tahoma"/>
            <family val="2"/>
          </rPr>
          <t xml:space="preserve">
ANTES 1298.65
</t>
        </r>
      </text>
    </comment>
  </commentList>
</comments>
</file>

<file path=xl/comments2.xml><?xml version="1.0" encoding="utf-8"?>
<comments xmlns="http://schemas.openxmlformats.org/spreadsheetml/2006/main">
  <authors>
    <author>cqqcontabilidad</author>
  </authors>
  <commentList>
    <comment ref="D29" authorId="0">
      <text>
        <r>
          <rPr>
            <b/>
            <sz val="9"/>
            <color indexed="81"/>
            <rFont val="Tahoma"/>
            <family val="2"/>
          </rPr>
          <t>cqqcontabilidad:</t>
        </r>
        <r>
          <rPr>
            <sz val="9"/>
            <color indexed="81"/>
            <rFont val="Tahoma"/>
            <family val="2"/>
          </rPr>
          <t xml:space="preserve">
ANTES 537.31
</t>
        </r>
      </text>
    </comment>
    <comment ref="D31" authorId="0">
      <text>
        <r>
          <rPr>
            <b/>
            <sz val="9"/>
            <color indexed="81"/>
            <rFont val="Tahoma"/>
            <family val="2"/>
          </rPr>
          <t>cqqcontabilidad:</t>
        </r>
        <r>
          <rPr>
            <sz val="9"/>
            <color indexed="81"/>
            <rFont val="Tahoma"/>
            <family val="2"/>
          </rPr>
          <t xml:space="preserve">
ANTES 629.72
</t>
        </r>
      </text>
    </comment>
    <comment ref="D37" authorId="0">
      <text>
        <r>
          <rPr>
            <b/>
            <sz val="9"/>
            <color indexed="81"/>
            <rFont val="Tahoma"/>
            <family val="2"/>
          </rPr>
          <t>cqqcontabilidad:</t>
        </r>
        <r>
          <rPr>
            <sz val="9"/>
            <color indexed="81"/>
            <rFont val="Tahoma"/>
            <family val="2"/>
          </rPr>
          <t xml:space="preserve">
ANTES $207.64
</t>
        </r>
      </text>
    </comment>
    <comment ref="D72" authorId="0">
      <text>
        <r>
          <rPr>
            <b/>
            <sz val="9"/>
            <color indexed="81"/>
            <rFont val="Tahoma"/>
            <family val="2"/>
          </rPr>
          <t>cqqcontabilidad:</t>
        </r>
        <r>
          <rPr>
            <sz val="9"/>
            <color indexed="81"/>
            <rFont val="Tahoma"/>
            <family val="2"/>
          </rPr>
          <t xml:space="preserve">
ANTES $963.96
</t>
        </r>
      </text>
    </comment>
  </commentList>
</comments>
</file>

<file path=xl/comments3.xml><?xml version="1.0" encoding="utf-8"?>
<comments xmlns="http://schemas.openxmlformats.org/spreadsheetml/2006/main">
  <authors>
    <author>cqqcontabilidad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cqqcontabilidad:</t>
        </r>
        <r>
          <rPr>
            <sz val="9"/>
            <color indexed="81"/>
            <rFont val="Tahoma"/>
            <family val="2"/>
          </rPr>
          <t xml:space="preserve">
ANTES $283.04  MODIF
</t>
        </r>
      </text>
    </comment>
    <comment ref="D20" authorId="0">
      <text>
        <r>
          <rPr>
            <b/>
            <sz val="9"/>
            <color indexed="81"/>
            <rFont val="Tahoma"/>
            <family val="2"/>
          </rPr>
          <t>cqqcontabilidad:</t>
        </r>
        <r>
          <rPr>
            <sz val="9"/>
            <color indexed="81"/>
            <rFont val="Tahoma"/>
            <family val="2"/>
          </rPr>
          <t xml:space="preserve">
ANTES 3544.23
</t>
        </r>
      </text>
    </comment>
    <comment ref="D129" authorId="0">
      <text>
        <r>
          <rPr>
            <b/>
            <sz val="9"/>
            <color indexed="81"/>
            <rFont val="Tahoma"/>
            <family val="2"/>
          </rPr>
          <t>cqqcontabilidad:</t>
        </r>
        <r>
          <rPr>
            <sz val="9"/>
            <color indexed="81"/>
            <rFont val="Tahoma"/>
            <family val="2"/>
          </rPr>
          <t xml:space="preserve">
ANTES $1087.15
</t>
        </r>
      </text>
    </comment>
  </commentList>
</comments>
</file>

<file path=xl/comments4.xml><?xml version="1.0" encoding="utf-8"?>
<comments xmlns="http://schemas.openxmlformats.org/spreadsheetml/2006/main">
  <authors>
    <author>cqqcontabilidad</author>
  </authors>
  <commentList>
    <comment ref="D114" authorId="0">
      <text>
        <r>
          <rPr>
            <b/>
            <sz val="9"/>
            <color indexed="81"/>
            <rFont val="Tahoma"/>
            <family val="2"/>
          </rPr>
          <t>cqqcontabilidad:</t>
        </r>
        <r>
          <rPr>
            <sz val="9"/>
            <color indexed="81"/>
            <rFont val="Tahoma"/>
            <family val="2"/>
          </rPr>
          <t xml:space="preserve">
ANTES $61.07 MODIFI</t>
        </r>
      </text>
    </comment>
  </commentList>
</comments>
</file>

<file path=xl/comments5.xml><?xml version="1.0" encoding="utf-8"?>
<comments xmlns="http://schemas.openxmlformats.org/spreadsheetml/2006/main">
  <authors>
    <author>cqqcontabilidad</author>
  </authors>
  <commentList>
    <comment ref="D57" authorId="0">
      <text>
        <r>
          <rPr>
            <b/>
            <sz val="9"/>
            <color indexed="81"/>
            <rFont val="Tahoma"/>
            <family val="2"/>
          </rPr>
          <t>cqqcontabilidad:</t>
        </r>
        <r>
          <rPr>
            <sz val="9"/>
            <color indexed="81"/>
            <rFont val="Tahoma"/>
            <family val="2"/>
          </rPr>
          <t xml:space="preserve">
ANTES $100.00 MODIFICADO
</t>
        </r>
      </text>
    </comment>
  </commentList>
</comments>
</file>

<file path=xl/comments6.xml><?xml version="1.0" encoding="utf-8"?>
<comments xmlns="http://schemas.openxmlformats.org/spreadsheetml/2006/main">
  <authors>
    <author>cqqcontabilidad</author>
  </authors>
  <commentList>
    <comment ref="D11" authorId="0">
      <text>
        <r>
          <rPr>
            <b/>
            <sz val="9"/>
            <color indexed="81"/>
            <rFont val="Tahoma"/>
            <family val="2"/>
          </rPr>
          <t xml:space="preserve">cqqcontabilidad:
Antes $324.80  modific </t>
        </r>
      </text>
    </comment>
    <comment ref="D155" authorId="0">
      <text>
        <r>
          <rPr>
            <b/>
            <sz val="9"/>
            <color indexed="81"/>
            <rFont val="Tahoma"/>
            <family val="2"/>
          </rPr>
          <t>cqqcontabilidad:</t>
        </r>
        <r>
          <rPr>
            <sz val="9"/>
            <color indexed="81"/>
            <rFont val="Tahoma"/>
            <family val="2"/>
          </rPr>
          <t xml:space="preserve">
INGRESE GASTO
</t>
        </r>
      </text>
    </comment>
  </commentList>
</comments>
</file>

<file path=xl/comments7.xml><?xml version="1.0" encoding="utf-8"?>
<comments xmlns="http://schemas.openxmlformats.org/spreadsheetml/2006/main">
  <authors>
    <author>cqqcontabilidad</author>
  </authors>
  <commentList>
    <comment ref="D12" authorId="0">
      <text>
        <r>
          <rPr>
            <b/>
            <sz val="9"/>
            <color indexed="81"/>
            <rFont val="Tahoma"/>
            <family val="2"/>
          </rPr>
          <t>cqqcontabilidad:</t>
        </r>
        <r>
          <rPr>
            <sz val="9"/>
            <color indexed="81"/>
            <rFont val="Tahoma"/>
            <family val="2"/>
          </rPr>
          <t xml:space="preserve">
antes estaba en 324.80
modifique
</t>
        </r>
      </text>
    </comment>
    <comment ref="D54" authorId="0">
      <text>
        <r>
          <rPr>
            <b/>
            <sz val="9"/>
            <color indexed="81"/>
            <rFont val="Tahoma"/>
            <family val="2"/>
          </rPr>
          <t>cqqcontabilidad:</t>
        </r>
        <r>
          <rPr>
            <sz val="9"/>
            <color indexed="81"/>
            <rFont val="Tahoma"/>
            <family val="2"/>
          </rPr>
          <t xml:space="preserve">
antes estaba en 1000 modifique
</t>
        </r>
      </text>
    </comment>
    <comment ref="D88" authorId="0">
      <text>
        <r>
          <rPr>
            <b/>
            <sz val="9"/>
            <color indexed="81"/>
            <rFont val="Tahoma"/>
            <family val="2"/>
          </rPr>
          <t>cqqcontabilidad:</t>
        </r>
        <r>
          <rPr>
            <sz val="9"/>
            <color indexed="81"/>
            <rFont val="Tahoma"/>
            <family val="2"/>
          </rPr>
          <t xml:space="preserve">
antes $1047.00 modificada
</t>
        </r>
      </text>
    </comment>
  </commentList>
</comments>
</file>

<file path=xl/sharedStrings.xml><?xml version="1.0" encoding="utf-8"?>
<sst xmlns="http://schemas.openxmlformats.org/spreadsheetml/2006/main" count="3725" uniqueCount="2285">
  <si>
    <t>Total =</t>
  </si>
  <si>
    <t>Nueva Tarjeta</t>
  </si>
  <si>
    <t>Vales traslados</t>
  </si>
  <si>
    <t xml:space="preserve">Vales  </t>
  </si>
  <si>
    <t>Comprobado</t>
  </si>
  <si>
    <t>Remanente</t>
  </si>
  <si>
    <t>Folio</t>
  </si>
  <si>
    <t>Descripcion</t>
  </si>
  <si>
    <t>Importe</t>
  </si>
  <si>
    <t>Total</t>
  </si>
  <si>
    <t>Fecha</t>
  </si>
  <si>
    <t>Acumulado</t>
  </si>
  <si>
    <t>=</t>
  </si>
  <si>
    <t>Caja Chica  2015</t>
  </si>
  <si>
    <t>S1186</t>
  </si>
  <si>
    <t>T.O.T</t>
  </si>
  <si>
    <t>S1175</t>
  </si>
  <si>
    <t>S1183</t>
  </si>
  <si>
    <t>S1163</t>
  </si>
  <si>
    <t>S1197</t>
  </si>
  <si>
    <t>S1199</t>
  </si>
  <si>
    <t>S1165</t>
  </si>
  <si>
    <t>S1167</t>
  </si>
  <si>
    <t>R1889</t>
  </si>
  <si>
    <t>CARGO</t>
  </si>
  <si>
    <t>R1884</t>
  </si>
  <si>
    <t>R1852</t>
  </si>
  <si>
    <t>R1868</t>
  </si>
  <si>
    <t>P9541</t>
  </si>
  <si>
    <t>VIATICOS</t>
  </si>
  <si>
    <t>P9542</t>
  </si>
  <si>
    <t>GARRAFON AGUA</t>
  </si>
  <si>
    <t>P9543</t>
  </si>
  <si>
    <t>P9544</t>
  </si>
  <si>
    <t>P9545</t>
  </si>
  <si>
    <t>P9546</t>
  </si>
  <si>
    <t>P9547</t>
  </si>
  <si>
    <t>P9548</t>
  </si>
  <si>
    <t>P9549</t>
  </si>
  <si>
    <t>PAPELERIA</t>
  </si>
  <si>
    <t>P9550</t>
  </si>
  <si>
    <t>RECARGA DE CARTUCHO</t>
  </si>
  <si>
    <t>P9551</t>
  </si>
  <si>
    <t>P9552</t>
  </si>
  <si>
    <t>TINTORERIA</t>
  </si>
  <si>
    <t>P9553</t>
  </si>
  <si>
    <t>CONTROLES DISH</t>
  </si>
  <si>
    <t>P9554</t>
  </si>
  <si>
    <t>FUMIGACION</t>
  </si>
  <si>
    <t>P9555</t>
  </si>
  <si>
    <t xml:space="preserve">CONSUMO </t>
  </si>
  <si>
    <t>P9556</t>
  </si>
  <si>
    <t>CORTESIAS</t>
  </si>
  <si>
    <t>P9558</t>
  </si>
  <si>
    <t>P9559</t>
  </si>
  <si>
    <t>P9560</t>
  </si>
  <si>
    <t>P9561</t>
  </si>
  <si>
    <t>P9562</t>
  </si>
  <si>
    <t>P9563</t>
  </si>
  <si>
    <t>P9564</t>
  </si>
  <si>
    <t>P9565</t>
  </si>
  <si>
    <t>P9566</t>
  </si>
  <si>
    <t>P9567</t>
  </si>
  <si>
    <t>P9568</t>
  </si>
  <si>
    <t>P9569</t>
  </si>
  <si>
    <t>P9570</t>
  </si>
  <si>
    <t>P9571</t>
  </si>
  <si>
    <t>P9572</t>
  </si>
  <si>
    <t>P9573</t>
  </si>
  <si>
    <t>P9574</t>
  </si>
  <si>
    <t>P9575</t>
  </si>
  <si>
    <t>P9576</t>
  </si>
  <si>
    <t>AGUA EMBOTELLADA</t>
  </si>
  <si>
    <t>BOTIQUIN</t>
  </si>
  <si>
    <t>FOCOS</t>
  </si>
  <si>
    <t>LIMPIEZA DE VEHICULOS</t>
  </si>
  <si>
    <t>CANDADOS</t>
  </si>
  <si>
    <t>CAFÉ</t>
  </si>
  <si>
    <t>PASADOR</t>
  </si>
  <si>
    <t>COMIDA GERENCIA</t>
  </si>
  <si>
    <t>CANASTILLA</t>
  </si>
  <si>
    <t>VERIFICACION</t>
  </si>
  <si>
    <t>VALVULA</t>
  </si>
  <si>
    <t>DESECHABLES</t>
  </si>
  <si>
    <t>CHEQUE</t>
  </si>
  <si>
    <t>P9579</t>
  </si>
  <si>
    <t>TERRENO</t>
  </si>
  <si>
    <t>P9580</t>
  </si>
  <si>
    <t>ARTICULOS DE LIMPIEZA</t>
  </si>
  <si>
    <t>P9581</t>
  </si>
  <si>
    <t>CADENA</t>
  </si>
  <si>
    <t>P9582</t>
  </si>
  <si>
    <t>BOMBA</t>
  </si>
  <si>
    <t>P9583</t>
  </si>
  <si>
    <t>P9584</t>
  </si>
  <si>
    <t>CASETAS</t>
  </si>
  <si>
    <t>P9585</t>
  </si>
  <si>
    <t>DISH</t>
  </si>
  <si>
    <t>P9586</t>
  </si>
  <si>
    <t>PREDIO APASEO</t>
  </si>
  <si>
    <t>P9587</t>
  </si>
  <si>
    <t>VASELINE</t>
  </si>
  <si>
    <t>P9588</t>
  </si>
  <si>
    <t>RECOLECCION</t>
  </si>
  <si>
    <t>P9589</t>
  </si>
  <si>
    <t>P9590</t>
  </si>
  <si>
    <t>JUMAPA</t>
  </si>
  <si>
    <t>P9591</t>
  </si>
  <si>
    <t>VARIOS CFE</t>
  </si>
  <si>
    <t>P9592</t>
  </si>
  <si>
    <t>VARIOS</t>
  </si>
  <si>
    <t>P9608</t>
  </si>
  <si>
    <t>TRASLADO</t>
  </si>
  <si>
    <t>P9609</t>
  </si>
  <si>
    <t>P9610</t>
  </si>
  <si>
    <t>P9611</t>
  </si>
  <si>
    <t>P9612</t>
  </si>
  <si>
    <t>P9613</t>
  </si>
  <si>
    <t>P9614</t>
  </si>
  <si>
    <t>P9615</t>
  </si>
  <si>
    <t>P9616</t>
  </si>
  <si>
    <t>P9617</t>
  </si>
  <si>
    <t>P9618</t>
  </si>
  <si>
    <t>RENTA GENERADOR</t>
  </si>
  <si>
    <t>P9619</t>
  </si>
  <si>
    <t>P9620</t>
  </si>
  <si>
    <t>NEXTEL</t>
  </si>
  <si>
    <t>P9621</t>
  </si>
  <si>
    <t>P9622</t>
  </si>
  <si>
    <t>P9624</t>
  </si>
  <si>
    <t>CANACO</t>
  </si>
  <si>
    <t>P9625</t>
  </si>
  <si>
    <t>P9626</t>
  </si>
  <si>
    <t>MEMORIA</t>
  </si>
  <si>
    <t>P9627</t>
  </si>
  <si>
    <t>DIFERENCIA INV</t>
  </si>
  <si>
    <t>P9628</t>
  </si>
  <si>
    <t>ALINEACION</t>
  </si>
  <si>
    <t>P9629</t>
  </si>
  <si>
    <t>P9596</t>
  </si>
  <si>
    <t>BANDA</t>
  </si>
  <si>
    <t>P9597</t>
  </si>
  <si>
    <t>PINTURA</t>
  </si>
  <si>
    <t>P9598</t>
  </si>
  <si>
    <t>SOBREPESO</t>
  </si>
  <si>
    <t>P9599</t>
  </si>
  <si>
    <t>P9600</t>
  </si>
  <si>
    <t>CABLE</t>
  </si>
  <si>
    <t>P9601</t>
  </si>
  <si>
    <t>P9602</t>
  </si>
  <si>
    <t>FLEXOMETRO</t>
  </si>
  <si>
    <t>P9603</t>
  </si>
  <si>
    <t>MANGUERA</t>
  </si>
  <si>
    <t>P9604</t>
  </si>
  <si>
    <t>P9605</t>
  </si>
  <si>
    <t>LAMPARA</t>
  </si>
  <si>
    <t>P9606</t>
  </si>
  <si>
    <t>P9607</t>
  </si>
  <si>
    <t>Caja Chica Enero 2015</t>
  </si>
  <si>
    <t>P9653</t>
  </si>
  <si>
    <t>P9654</t>
  </si>
  <si>
    <t>P9655</t>
  </si>
  <si>
    <t>P9656</t>
  </si>
  <si>
    <t>P9657</t>
  </si>
  <si>
    <t>P9658</t>
  </si>
  <si>
    <t>P9659</t>
  </si>
  <si>
    <t>P9660</t>
  </si>
  <si>
    <t>P9661</t>
  </si>
  <si>
    <t>P9662</t>
  </si>
  <si>
    <t>P9663</t>
  </si>
  <si>
    <t>P9664</t>
  </si>
  <si>
    <t>P9665</t>
  </si>
  <si>
    <t>P9666</t>
  </si>
  <si>
    <t>P9667</t>
  </si>
  <si>
    <t>P9668</t>
  </si>
  <si>
    <t>P9669</t>
  </si>
  <si>
    <t>P9670</t>
  </si>
  <si>
    <t>P9671</t>
  </si>
  <si>
    <t>P9672</t>
  </si>
  <si>
    <t>P9673</t>
  </si>
  <si>
    <t>P9674</t>
  </si>
  <si>
    <t>P9675</t>
  </si>
  <si>
    <t>P9676</t>
  </si>
  <si>
    <t>P9677</t>
  </si>
  <si>
    <t>P9678</t>
  </si>
  <si>
    <t>P9679</t>
  </si>
  <si>
    <t>P9680</t>
  </si>
  <si>
    <t>P9681</t>
  </si>
  <si>
    <t>P9682</t>
  </si>
  <si>
    <t>P9683</t>
  </si>
  <si>
    <t>P9684</t>
  </si>
  <si>
    <t>P9685</t>
  </si>
  <si>
    <t>P9686</t>
  </si>
  <si>
    <t>P9687</t>
  </si>
  <si>
    <t>P9688</t>
  </si>
  <si>
    <t>P9689</t>
  </si>
  <si>
    <t>P9690</t>
  </si>
  <si>
    <t>P9691</t>
  </si>
  <si>
    <t>P9692</t>
  </si>
  <si>
    <t>P9693</t>
  </si>
  <si>
    <t>P9694</t>
  </si>
  <si>
    <t>P9695</t>
  </si>
  <si>
    <t>P9696</t>
  </si>
  <si>
    <t>P9697</t>
  </si>
  <si>
    <t>P9698</t>
  </si>
  <si>
    <t>S1205</t>
  </si>
  <si>
    <t>S1202</t>
  </si>
  <si>
    <t>S1203</t>
  </si>
  <si>
    <t>S1193</t>
  </si>
  <si>
    <t>P10009</t>
  </si>
  <si>
    <t>INTERRUPTOR</t>
  </si>
  <si>
    <t>P10010</t>
  </si>
  <si>
    <t>DECORACION</t>
  </si>
  <si>
    <t>P10011</t>
  </si>
  <si>
    <t>COMIDA</t>
  </si>
  <si>
    <t>P10012</t>
  </si>
  <si>
    <t>P10013</t>
  </si>
  <si>
    <t>P10014</t>
  </si>
  <si>
    <t>P10015</t>
  </si>
  <si>
    <t>P10016</t>
  </si>
  <si>
    <t>P10017</t>
  </si>
  <si>
    <t>P10018</t>
  </si>
  <si>
    <t>P10019</t>
  </si>
  <si>
    <t>P10020</t>
  </si>
  <si>
    <t>P10021</t>
  </si>
  <si>
    <t>P10022</t>
  </si>
  <si>
    <t>P10023</t>
  </si>
  <si>
    <t>P10024</t>
  </si>
  <si>
    <t>IMAN</t>
  </si>
  <si>
    <t>P10002</t>
  </si>
  <si>
    <t>P10003</t>
  </si>
  <si>
    <t>P10004</t>
  </si>
  <si>
    <t>MATERIAL TALLER</t>
  </si>
  <si>
    <t>P10005</t>
  </si>
  <si>
    <t>SUAVIZANTE</t>
  </si>
  <si>
    <t>P10006</t>
  </si>
  <si>
    <t>GASOLINA</t>
  </si>
  <si>
    <t>P10007</t>
  </si>
  <si>
    <t>P10008</t>
  </si>
  <si>
    <t>THINNER</t>
  </si>
  <si>
    <t>TRAPO</t>
  </si>
  <si>
    <t>P10025</t>
  </si>
  <si>
    <t>COLGADOR</t>
  </si>
  <si>
    <t>P10027</t>
  </si>
  <si>
    <t>P10028</t>
  </si>
  <si>
    <t>MICAS</t>
  </si>
  <si>
    <t>P10029</t>
  </si>
  <si>
    <t>CARGADOR</t>
  </si>
  <si>
    <t>P10030</t>
  </si>
  <si>
    <t>P10031</t>
  </si>
  <si>
    <t>P10032</t>
  </si>
  <si>
    <t>LETRERO</t>
  </si>
  <si>
    <t>P10033</t>
  </si>
  <si>
    <t>P10034</t>
  </si>
  <si>
    <t>SEÑALAMIENTOS</t>
  </si>
  <si>
    <t>P10035</t>
  </si>
  <si>
    <t>P10037</t>
  </si>
  <si>
    <t>P10038</t>
  </si>
  <si>
    <t>MATERIAL PISO</t>
  </si>
  <si>
    <t>P10039</t>
  </si>
  <si>
    <t>P10040</t>
  </si>
  <si>
    <t>CREDENCIALES</t>
  </si>
  <si>
    <t>P10041</t>
  </si>
  <si>
    <t>P10042</t>
  </si>
  <si>
    <t>P10043</t>
  </si>
  <si>
    <t>TORNILLOS</t>
  </si>
  <si>
    <t>P10044</t>
  </si>
  <si>
    <t>P10045</t>
  </si>
  <si>
    <t>P10046</t>
  </si>
  <si>
    <t>DESORILLADORA</t>
  </si>
  <si>
    <t>P10047</t>
  </si>
  <si>
    <t>P10049</t>
  </si>
  <si>
    <t>MAQUINA DE CAFÉ QRO</t>
  </si>
  <si>
    <t>P10050</t>
  </si>
  <si>
    <t>MAQUINA DE CAFÉ</t>
  </si>
  <si>
    <t>P10051</t>
  </si>
  <si>
    <t>P10052</t>
  </si>
  <si>
    <t>P10053</t>
  </si>
  <si>
    <t>P10054</t>
  </si>
  <si>
    <t>P10055</t>
  </si>
  <si>
    <t>AGUA GARRAFON</t>
  </si>
  <si>
    <t>P10056</t>
  </si>
  <si>
    <t>P10057</t>
  </si>
  <si>
    <t>P10058</t>
  </si>
  <si>
    <t>P10059</t>
  </si>
  <si>
    <t>P10060</t>
  </si>
  <si>
    <t>P10061</t>
  </si>
  <si>
    <t>P10062</t>
  </si>
  <si>
    <t>P10063</t>
  </si>
  <si>
    <t>P10064</t>
  </si>
  <si>
    <t>P10065</t>
  </si>
  <si>
    <t>FILTROS</t>
  </si>
  <si>
    <t>P10066</t>
  </si>
  <si>
    <t>P10067</t>
  </si>
  <si>
    <t>ART DE LIMPIEZA</t>
  </si>
  <si>
    <t>P10068</t>
  </si>
  <si>
    <t>PILAS</t>
  </si>
  <si>
    <t>P10069</t>
  </si>
  <si>
    <t>ETIQUETAS</t>
  </si>
  <si>
    <t>P10070</t>
  </si>
  <si>
    <t>P10071</t>
  </si>
  <si>
    <t>CARBON</t>
  </si>
  <si>
    <t>P10072</t>
  </si>
  <si>
    <t>LLAVES</t>
  </si>
  <si>
    <t>P10073</t>
  </si>
  <si>
    <t>P10074</t>
  </si>
  <si>
    <t>SELLO</t>
  </si>
  <si>
    <t>P10075</t>
  </si>
  <si>
    <t>PLACA Y CONTACTO</t>
  </si>
  <si>
    <t>P10076</t>
  </si>
  <si>
    <t>ACEITE</t>
  </si>
  <si>
    <t>P10110</t>
  </si>
  <si>
    <t>P10111</t>
  </si>
  <si>
    <t>P10112</t>
  </si>
  <si>
    <t>P10113</t>
  </si>
  <si>
    <t>P10114</t>
  </si>
  <si>
    <t>P10115</t>
  </si>
  <si>
    <t>P10116</t>
  </si>
  <si>
    <t>P10117</t>
  </si>
  <si>
    <t>P10118</t>
  </si>
  <si>
    <t>P10119</t>
  </si>
  <si>
    <t>P10120</t>
  </si>
  <si>
    <t>P10121</t>
  </si>
  <si>
    <t>P10122</t>
  </si>
  <si>
    <t>P10123</t>
  </si>
  <si>
    <t>P10124</t>
  </si>
  <si>
    <t>P10125</t>
  </si>
  <si>
    <t>P10126</t>
  </si>
  <si>
    <t>P10127</t>
  </si>
  <si>
    <t>P10128</t>
  </si>
  <si>
    <t>P10129</t>
  </si>
  <si>
    <t>P10130</t>
  </si>
  <si>
    <t>P10131</t>
  </si>
  <si>
    <t>P10132</t>
  </si>
  <si>
    <t>P10133</t>
  </si>
  <si>
    <t>P10134</t>
  </si>
  <si>
    <t>P10135</t>
  </si>
  <si>
    <t>P10136</t>
  </si>
  <si>
    <t>P10137</t>
  </si>
  <si>
    <t>P10138</t>
  </si>
  <si>
    <t>P10139</t>
  </si>
  <si>
    <t>P10140</t>
  </si>
  <si>
    <t>P10141</t>
  </si>
  <si>
    <t>P10142</t>
  </si>
  <si>
    <t>P10143</t>
  </si>
  <si>
    <t>P10144</t>
  </si>
  <si>
    <t>P10145</t>
  </si>
  <si>
    <t>P10146</t>
  </si>
  <si>
    <t>P10147</t>
  </si>
  <si>
    <t>P10077</t>
  </si>
  <si>
    <t>LIMPIADOR DE CARBONES</t>
  </si>
  <si>
    <t>P10078</t>
  </si>
  <si>
    <t>GAS REFRIEGRANTE</t>
  </si>
  <si>
    <t>P10079</t>
  </si>
  <si>
    <t>EXTENSION</t>
  </si>
  <si>
    <t>P10080</t>
  </si>
  <si>
    <t>P10081</t>
  </si>
  <si>
    <t>P10082</t>
  </si>
  <si>
    <t>P10083</t>
  </si>
  <si>
    <t>EXTRACTOR</t>
  </si>
  <si>
    <t>P10084</t>
  </si>
  <si>
    <t>TAQUETES</t>
  </si>
  <si>
    <t>P10085</t>
  </si>
  <si>
    <t>P10086</t>
  </si>
  <si>
    <t>P10087</t>
  </si>
  <si>
    <t>P10088</t>
  </si>
  <si>
    <t>GRAPAS</t>
  </si>
  <si>
    <t>P10089</t>
  </si>
  <si>
    <t>P10090</t>
  </si>
  <si>
    <t>GASTOS REPRESENTACION</t>
  </si>
  <si>
    <t>S1239</t>
  </si>
  <si>
    <t>R2031</t>
  </si>
  <si>
    <t>S1230</t>
  </si>
  <si>
    <t>S1229</t>
  </si>
  <si>
    <t>S1228</t>
  </si>
  <si>
    <t>S1232</t>
  </si>
  <si>
    <t>R1972</t>
  </si>
  <si>
    <t>R1977</t>
  </si>
  <si>
    <t>R1986</t>
  </si>
  <si>
    <t>S1227</t>
  </si>
  <si>
    <t>P9432</t>
  </si>
  <si>
    <t>P10167</t>
  </si>
  <si>
    <t>LOCTITE</t>
  </si>
  <si>
    <t>P10168</t>
  </si>
  <si>
    <t>HIDIMETRO</t>
  </si>
  <si>
    <t>P10169</t>
  </si>
  <si>
    <t>P10170</t>
  </si>
  <si>
    <t>P10171</t>
  </si>
  <si>
    <t>P10172</t>
  </si>
  <si>
    <t>P10173</t>
  </si>
  <si>
    <t>P10174</t>
  </si>
  <si>
    <t>PLOMOS</t>
  </si>
  <si>
    <t>P10175</t>
  </si>
  <si>
    <t>P10176</t>
  </si>
  <si>
    <t>ESPONJAS</t>
  </si>
  <si>
    <t>P10177</t>
  </si>
  <si>
    <t>P10181</t>
  </si>
  <si>
    <t>P10182</t>
  </si>
  <si>
    <t>DEPOSITO</t>
  </si>
  <si>
    <t>P10183</t>
  </si>
  <si>
    <t>P10184</t>
  </si>
  <si>
    <t>CINTAS</t>
  </si>
  <si>
    <t>P10185</t>
  </si>
  <si>
    <t>P10186</t>
  </si>
  <si>
    <t>P10187</t>
  </si>
  <si>
    <t>TFSM</t>
  </si>
  <si>
    <t>P10188</t>
  </si>
  <si>
    <t>P10190</t>
  </si>
  <si>
    <t>P10191</t>
  </si>
  <si>
    <t>P10192</t>
  </si>
  <si>
    <t>KOLALOKA</t>
  </si>
  <si>
    <t>P10193</t>
  </si>
  <si>
    <t>TONER</t>
  </si>
  <si>
    <t>P10195</t>
  </si>
  <si>
    <t>PIPA</t>
  </si>
  <si>
    <t>P10196</t>
  </si>
  <si>
    <t xml:space="preserve">LIMPIADOR  </t>
  </si>
  <si>
    <t>P10197</t>
  </si>
  <si>
    <t>P10198</t>
  </si>
  <si>
    <t>P10199</t>
  </si>
  <si>
    <t>P10200</t>
  </si>
  <si>
    <t>P10201</t>
  </si>
  <si>
    <t>P10202</t>
  </si>
  <si>
    <t>P10203</t>
  </si>
  <si>
    <t>GRUA</t>
  </si>
  <si>
    <t>P10204</t>
  </si>
  <si>
    <t>P10205</t>
  </si>
  <si>
    <t>P10206</t>
  </si>
  <si>
    <t>P10207</t>
  </si>
  <si>
    <t>P10208</t>
  </si>
  <si>
    <t>P10209</t>
  </si>
  <si>
    <t>P10210</t>
  </si>
  <si>
    <t>P10211</t>
  </si>
  <si>
    <t>P10212</t>
  </si>
  <si>
    <t>P10213</t>
  </si>
  <si>
    <t>P10214</t>
  </si>
  <si>
    <t>P10215</t>
  </si>
  <si>
    <t>P10216</t>
  </si>
  <si>
    <t>P10217</t>
  </si>
  <si>
    <t>AUDATEX</t>
  </si>
  <si>
    <t>P10218</t>
  </si>
  <si>
    <t>P10219</t>
  </si>
  <si>
    <t>P10220</t>
  </si>
  <si>
    <t>P10221</t>
  </si>
  <si>
    <t>CERTIFICADO ISAN</t>
  </si>
  <si>
    <t>P10222</t>
  </si>
  <si>
    <t>P10223</t>
  </si>
  <si>
    <t>P10224</t>
  </si>
  <si>
    <t>P10225</t>
  </si>
  <si>
    <t>PLACAS PRIUS</t>
  </si>
  <si>
    <t>P10226</t>
  </si>
  <si>
    <t>P10227</t>
  </si>
  <si>
    <t>P10228</t>
  </si>
  <si>
    <t>P10229</t>
  </si>
  <si>
    <t>P10230</t>
  </si>
  <si>
    <t>P10231</t>
  </si>
  <si>
    <t>P10232</t>
  </si>
  <si>
    <t>P10233</t>
  </si>
  <si>
    <t>ROLLO Y CINTA</t>
  </si>
  <si>
    <t>P10234</t>
  </si>
  <si>
    <t>P10235</t>
  </si>
  <si>
    <t>P10236</t>
  </si>
  <si>
    <t>P10237</t>
  </si>
  <si>
    <t>P10238</t>
  </si>
  <si>
    <t>PORTACANDADO</t>
  </si>
  <si>
    <t>P10239</t>
  </si>
  <si>
    <t>TAPETE</t>
  </si>
  <si>
    <t>P10240</t>
  </si>
  <si>
    <t>P10241</t>
  </si>
  <si>
    <t>P10242</t>
  </si>
  <si>
    <t>P10243</t>
  </si>
  <si>
    <t>P10244</t>
  </si>
  <si>
    <t>P10245</t>
  </si>
  <si>
    <t>P10246</t>
  </si>
  <si>
    <t>P10247</t>
  </si>
  <si>
    <t>AGUA DE GARRAFON</t>
  </si>
  <si>
    <t>P10248</t>
  </si>
  <si>
    <t>P10249</t>
  </si>
  <si>
    <t>P10250</t>
  </si>
  <si>
    <t>P10251</t>
  </si>
  <si>
    <t>P10252</t>
  </si>
  <si>
    <t>P10253</t>
  </si>
  <si>
    <t>P10254</t>
  </si>
  <si>
    <t>P10255</t>
  </si>
  <si>
    <t>P10256</t>
  </si>
  <si>
    <t>LIMPIADOR PARA CARBONES</t>
  </si>
  <si>
    <t>P10257</t>
  </si>
  <si>
    <t>P10258</t>
  </si>
  <si>
    <t>P10259</t>
  </si>
  <si>
    <t>P10260</t>
  </si>
  <si>
    <t>MAQUNA DE CAFÉ</t>
  </si>
  <si>
    <t>P10278</t>
  </si>
  <si>
    <t>P10280</t>
  </si>
  <si>
    <t>P10281</t>
  </si>
  <si>
    <t>P10282</t>
  </si>
  <si>
    <t>P10283</t>
  </si>
  <si>
    <t>P10284</t>
  </si>
  <si>
    <t>SELLOS</t>
  </si>
  <si>
    <t>P10285</t>
  </si>
  <si>
    <t>P10286</t>
  </si>
  <si>
    <t>CALIBRADOR</t>
  </si>
  <si>
    <t>P10287</t>
  </si>
  <si>
    <t>CANDADO</t>
  </si>
  <si>
    <t>P10288</t>
  </si>
  <si>
    <t>P10289</t>
  </si>
  <si>
    <t>ADAPTADOR</t>
  </si>
  <si>
    <t>P10290</t>
  </si>
  <si>
    <t>P10291</t>
  </si>
  <si>
    <t>GUIA</t>
  </si>
  <si>
    <t>P10292</t>
  </si>
  <si>
    <t>P10293</t>
  </si>
  <si>
    <t>P10294</t>
  </si>
  <si>
    <t>P10295</t>
  </si>
  <si>
    <t>P10296</t>
  </si>
  <si>
    <t>CARTUCHO</t>
  </si>
  <si>
    <t>P10297</t>
  </si>
  <si>
    <t>P10298</t>
  </si>
  <si>
    <t>P10299</t>
  </si>
  <si>
    <t>P10300</t>
  </si>
  <si>
    <t>P10301</t>
  </si>
  <si>
    <t>P10302</t>
  </si>
  <si>
    <t>P10303</t>
  </si>
  <si>
    <t>P10304</t>
  </si>
  <si>
    <t>P10305</t>
  </si>
  <si>
    <t>P10306</t>
  </si>
  <si>
    <t>P10307</t>
  </si>
  <si>
    <t>P10308</t>
  </si>
  <si>
    <t>P10309</t>
  </si>
  <si>
    <t>P10310</t>
  </si>
  <si>
    <t>P10311</t>
  </si>
  <si>
    <t>P10312</t>
  </si>
  <si>
    <t>P10313</t>
  </si>
  <si>
    <t>P10314</t>
  </si>
  <si>
    <t>P10315</t>
  </si>
  <si>
    <t>P10316</t>
  </si>
  <si>
    <t>P10317</t>
  </si>
  <si>
    <t>P10318</t>
  </si>
  <si>
    <t>P10319</t>
  </si>
  <si>
    <t>P10320</t>
  </si>
  <si>
    <t>P10321</t>
  </si>
  <si>
    <t>P10322</t>
  </si>
  <si>
    <t>P10323</t>
  </si>
  <si>
    <t>P10324</t>
  </si>
  <si>
    <t>P10325</t>
  </si>
  <si>
    <t>P10326</t>
  </si>
  <si>
    <t>Caja Chica Marzo  2015</t>
  </si>
  <si>
    <t>Caja Chica Abril 2015</t>
  </si>
  <si>
    <t>R2039</t>
  </si>
  <si>
    <t>R2079</t>
  </si>
  <si>
    <t>S1247</t>
  </si>
  <si>
    <t>R2061</t>
  </si>
  <si>
    <t>S1251</t>
  </si>
  <si>
    <t>S1250</t>
  </si>
  <si>
    <t>S1258</t>
  </si>
  <si>
    <t>S1266</t>
  </si>
  <si>
    <t>P10361</t>
  </si>
  <si>
    <t>P10362</t>
  </si>
  <si>
    <t>P10363</t>
  </si>
  <si>
    <t>P10364</t>
  </si>
  <si>
    <t>P10365</t>
  </si>
  <si>
    <t>BOTAS</t>
  </si>
  <si>
    <t>P10366</t>
  </si>
  <si>
    <t>JUEGO DE CARBONES</t>
  </si>
  <si>
    <t>P10367</t>
  </si>
  <si>
    <t>MATERIAL</t>
  </si>
  <si>
    <t>P10368</t>
  </si>
  <si>
    <t>P10369</t>
  </si>
  <si>
    <t>P10370</t>
  </si>
  <si>
    <t>P10371</t>
  </si>
  <si>
    <t>P10372</t>
  </si>
  <si>
    <t>SELLADORES</t>
  </si>
  <si>
    <t>P10373</t>
  </si>
  <si>
    <t>PIJAS Y TORNILLOS</t>
  </si>
  <si>
    <t>P10374</t>
  </si>
  <si>
    <t>P10375</t>
  </si>
  <si>
    <t>P10376</t>
  </si>
  <si>
    <t>P10377</t>
  </si>
  <si>
    <t>BOMBA DE AGUA</t>
  </si>
  <si>
    <t>P10378</t>
  </si>
  <si>
    <t>P10379</t>
  </si>
  <si>
    <t>P10380</t>
  </si>
  <si>
    <t>MATERIAL PARA PINTAR</t>
  </si>
  <si>
    <t>P10381</t>
  </si>
  <si>
    <t>P10382</t>
  </si>
  <si>
    <t>FABRICACION DE SOLERA</t>
  </si>
  <si>
    <t>P10384</t>
  </si>
  <si>
    <t>ESTANTES</t>
  </si>
  <si>
    <t>P10385</t>
  </si>
  <si>
    <t>P10386</t>
  </si>
  <si>
    <t>P10387</t>
  </si>
  <si>
    <t>P10389</t>
  </si>
  <si>
    <t>P10390</t>
  </si>
  <si>
    <t>P10391</t>
  </si>
  <si>
    <t>P10392</t>
  </si>
  <si>
    <t>DESTORNILLADORES</t>
  </si>
  <si>
    <t>P10393</t>
  </si>
  <si>
    <t>P10394</t>
  </si>
  <si>
    <t>DESARMADOR</t>
  </si>
  <si>
    <t>P10395</t>
  </si>
  <si>
    <t>ASPIRADORA</t>
  </si>
  <si>
    <t>P10396</t>
  </si>
  <si>
    <t>P10397</t>
  </si>
  <si>
    <t>P10398</t>
  </si>
  <si>
    <t>P10399</t>
  </si>
  <si>
    <t>CUÑA</t>
  </si>
  <si>
    <t>P10400</t>
  </si>
  <si>
    <t>P10501</t>
  </si>
  <si>
    <t>P10502</t>
  </si>
  <si>
    <t>P10503</t>
  </si>
  <si>
    <t>P10504</t>
  </si>
  <si>
    <t>P10505</t>
  </si>
  <si>
    <t>P10506</t>
  </si>
  <si>
    <t>P10507</t>
  </si>
  <si>
    <t>P10508</t>
  </si>
  <si>
    <t>P10509</t>
  </si>
  <si>
    <t>P10510</t>
  </si>
  <si>
    <t>P10511</t>
  </si>
  <si>
    <t>P10512</t>
  </si>
  <si>
    <t>P10513</t>
  </si>
  <si>
    <t>P10514</t>
  </si>
  <si>
    <t>P10515</t>
  </si>
  <si>
    <t>P10517</t>
  </si>
  <si>
    <t>P10521</t>
  </si>
  <si>
    <t>P10522</t>
  </si>
  <si>
    <t>P10523</t>
  </si>
  <si>
    <t>P10524</t>
  </si>
  <si>
    <t>P10525</t>
  </si>
  <si>
    <t>P10526</t>
  </si>
  <si>
    <t>P10527</t>
  </si>
  <si>
    <t>P10528</t>
  </si>
  <si>
    <t>P10529</t>
  </si>
  <si>
    <t>P10530</t>
  </si>
  <si>
    <t>P10531</t>
  </si>
  <si>
    <t>P10532</t>
  </si>
  <si>
    <t>P10533</t>
  </si>
  <si>
    <t>P10534</t>
  </si>
  <si>
    <t>P10535</t>
  </si>
  <si>
    <t>P10536</t>
  </si>
  <si>
    <t>P10537</t>
  </si>
  <si>
    <t>P10538</t>
  </si>
  <si>
    <t>P10539</t>
  </si>
  <si>
    <t>P10540</t>
  </si>
  <si>
    <t>P10541</t>
  </si>
  <si>
    <t>P10542</t>
  </si>
  <si>
    <t>P10543</t>
  </si>
  <si>
    <t>P10544</t>
  </si>
  <si>
    <t>P10545</t>
  </si>
  <si>
    <t>P10546</t>
  </si>
  <si>
    <t>P10547</t>
  </si>
  <si>
    <t>P10548</t>
  </si>
  <si>
    <t>P10549</t>
  </si>
  <si>
    <t>KOLA LOKA</t>
  </si>
  <si>
    <t>P10550</t>
  </si>
  <si>
    <t>ENVIO REFACCIONES</t>
  </si>
  <si>
    <t>P10551</t>
  </si>
  <si>
    <t>P10552</t>
  </si>
  <si>
    <t>P10553</t>
  </si>
  <si>
    <t>P10554</t>
  </si>
  <si>
    <t>P10555</t>
  </si>
  <si>
    <t>P10557</t>
  </si>
  <si>
    <t>P10558</t>
  </si>
  <si>
    <t>P10559</t>
  </si>
  <si>
    <t>IMPRESIONES</t>
  </si>
  <si>
    <t>P10560</t>
  </si>
  <si>
    <t>P10561</t>
  </si>
  <si>
    <t>P10562</t>
  </si>
  <si>
    <t>P10563</t>
  </si>
  <si>
    <t>P10564</t>
  </si>
  <si>
    <t>P10600</t>
  </si>
  <si>
    <t>P10701</t>
  </si>
  <si>
    <t>P10702</t>
  </si>
  <si>
    <t>P10703</t>
  </si>
  <si>
    <t>P10704</t>
  </si>
  <si>
    <t>PLACA Y MULTICONTACTO</t>
  </si>
  <si>
    <t>P10705</t>
  </si>
  <si>
    <t>TIJERAS</t>
  </si>
  <si>
    <t>P10706</t>
  </si>
  <si>
    <t>PINZAS FAJA Y GUANTES</t>
  </si>
  <si>
    <t>P10707</t>
  </si>
  <si>
    <t>PALA CAJUELA</t>
  </si>
  <si>
    <t>P10708</t>
  </si>
  <si>
    <t>P10709</t>
  </si>
  <si>
    <t xml:space="preserve">CINTA SELLOS ROSCAS </t>
  </si>
  <si>
    <t>P10710</t>
  </si>
  <si>
    <t>P10711</t>
  </si>
  <si>
    <t>P10712</t>
  </si>
  <si>
    <t>P10713</t>
  </si>
  <si>
    <t>P10714</t>
  </si>
  <si>
    <t>P10715</t>
  </si>
  <si>
    <t>APERTURA DE CHAPA</t>
  </si>
  <si>
    <t>P10716</t>
  </si>
  <si>
    <t>LIQUIDACION FINANCIERA</t>
  </si>
  <si>
    <t>P10717</t>
  </si>
  <si>
    <t>P10718</t>
  </si>
  <si>
    <t>P10719</t>
  </si>
  <si>
    <t>P10721</t>
  </si>
  <si>
    <t>P10722</t>
  </si>
  <si>
    <t>P10723</t>
  </si>
  <si>
    <t>P10724</t>
  </si>
  <si>
    <t>PASTEL</t>
  </si>
  <si>
    <t>P10725</t>
  </si>
  <si>
    <t>HULE PARA MESAS</t>
  </si>
  <si>
    <t>P10726</t>
  </si>
  <si>
    <t>SELLADOR Y LIMPIADORES</t>
  </si>
  <si>
    <t>P10727</t>
  </si>
  <si>
    <t>P10728</t>
  </si>
  <si>
    <t>P10729</t>
  </si>
  <si>
    <t>P10730</t>
  </si>
  <si>
    <t>P10731</t>
  </si>
  <si>
    <t>P10732</t>
  </si>
  <si>
    <t xml:space="preserve">BOTAS INDUSTRIALES </t>
  </si>
  <si>
    <t>P10733</t>
  </si>
  <si>
    <t>P10734</t>
  </si>
  <si>
    <t>P10735</t>
  </si>
  <si>
    <t>P10736</t>
  </si>
  <si>
    <t>P10737</t>
  </si>
  <si>
    <t>P10738</t>
  </si>
  <si>
    <t>P10739</t>
  </si>
  <si>
    <t>TAPA PARA TINACO</t>
  </si>
  <si>
    <t>P10740</t>
  </si>
  <si>
    <t>DVD Y SOPORTE</t>
  </si>
  <si>
    <t>P10741</t>
  </si>
  <si>
    <t>P10743</t>
  </si>
  <si>
    <t>P10744</t>
  </si>
  <si>
    <t>P10745</t>
  </si>
  <si>
    <t>P10746</t>
  </si>
  <si>
    <t>P10747</t>
  </si>
  <si>
    <t>P10748</t>
  </si>
  <si>
    <t>P10749</t>
  </si>
  <si>
    <t>P10750</t>
  </si>
  <si>
    <t>CUBRE POLVO</t>
  </si>
  <si>
    <t>P10751</t>
  </si>
  <si>
    <t>FLOREROS</t>
  </si>
  <si>
    <t>P10752</t>
  </si>
  <si>
    <t>P10753</t>
  </si>
  <si>
    <t>P10754</t>
  </si>
  <si>
    <t>ESPUMA LIMPIADORA</t>
  </si>
  <si>
    <t>P10755</t>
  </si>
  <si>
    <t>HILO DESBROSADORA</t>
  </si>
  <si>
    <t>P10756</t>
  </si>
  <si>
    <t>P10757</t>
  </si>
  <si>
    <t>ADORNOS</t>
  </si>
  <si>
    <t>P10758</t>
  </si>
  <si>
    <t>P10759</t>
  </si>
  <si>
    <t>P10760</t>
  </si>
  <si>
    <t>P10761</t>
  </si>
  <si>
    <t>GENERADOR DE TONOS</t>
  </si>
  <si>
    <t>P10762</t>
  </si>
  <si>
    <t>LLAVE FLOTADOR</t>
  </si>
  <si>
    <t>P10763</t>
  </si>
  <si>
    <t>P10764</t>
  </si>
  <si>
    <t>P10765</t>
  </si>
  <si>
    <t>P10766</t>
  </si>
  <si>
    <t>P10767</t>
  </si>
  <si>
    <t>P10768</t>
  </si>
  <si>
    <t>P10769</t>
  </si>
  <si>
    <t>MARCADOR</t>
  </si>
  <si>
    <t>P10770</t>
  </si>
  <si>
    <t>P10771</t>
  </si>
  <si>
    <t>P10772</t>
  </si>
  <si>
    <t>P10775</t>
  </si>
  <si>
    <t>P10776</t>
  </si>
  <si>
    <t>SHAMPOO</t>
  </si>
  <si>
    <t>P10777</t>
  </si>
  <si>
    <t>P10778</t>
  </si>
  <si>
    <t>CLORO</t>
  </si>
  <si>
    <t>P10779</t>
  </si>
  <si>
    <t>HIPOCLORITO</t>
  </si>
  <si>
    <t>P10780</t>
  </si>
  <si>
    <t>CONTRAPESO</t>
  </si>
  <si>
    <t>P10781</t>
  </si>
  <si>
    <t>P10782</t>
  </si>
  <si>
    <t>P10784</t>
  </si>
  <si>
    <t>P10786</t>
  </si>
  <si>
    <t>P10788</t>
  </si>
  <si>
    <t>LAMPARA Y FOCO</t>
  </si>
  <si>
    <t>P10789</t>
  </si>
  <si>
    <t>P10790</t>
  </si>
  <si>
    <t>P10791</t>
  </si>
  <si>
    <t>R2129</t>
  </si>
  <si>
    <t>R2128</t>
  </si>
  <si>
    <t>R2127</t>
  </si>
  <si>
    <t>R2119</t>
  </si>
  <si>
    <t>S1309</t>
  </si>
  <si>
    <t>S1283</t>
  </si>
  <si>
    <t>S1268</t>
  </si>
  <si>
    <t>T.O.T.</t>
  </si>
  <si>
    <t>Caja Chica Mayo  2015</t>
  </si>
  <si>
    <t>P10792</t>
  </si>
  <si>
    <t>TRASPASO</t>
  </si>
  <si>
    <t>P10793</t>
  </si>
  <si>
    <t>P10794</t>
  </si>
  <si>
    <t>P10795</t>
  </si>
  <si>
    <t>P10796</t>
  </si>
  <si>
    <t>P10797</t>
  </si>
  <si>
    <t>P10798</t>
  </si>
  <si>
    <t>P10799</t>
  </si>
  <si>
    <t>P10800</t>
  </si>
  <si>
    <t>P10801</t>
  </si>
  <si>
    <t>P10802</t>
  </si>
  <si>
    <t>P10803</t>
  </si>
  <si>
    <t>P10804</t>
  </si>
  <si>
    <t>P10805</t>
  </si>
  <si>
    <t>P10806</t>
  </si>
  <si>
    <t>P10807</t>
  </si>
  <si>
    <t>P10808</t>
  </si>
  <si>
    <t>P10809</t>
  </si>
  <si>
    <t>P10810</t>
  </si>
  <si>
    <t>P10811</t>
  </si>
  <si>
    <t>P10812</t>
  </si>
  <si>
    <t>P10813</t>
  </si>
  <si>
    <t>P10814</t>
  </si>
  <si>
    <t>P10815</t>
  </si>
  <si>
    <t>P10816</t>
  </si>
  <si>
    <t>P10817</t>
  </si>
  <si>
    <t>P10818</t>
  </si>
  <si>
    <t>P10819</t>
  </si>
  <si>
    <t>P10820</t>
  </si>
  <si>
    <t>P10821</t>
  </si>
  <si>
    <t>P10822</t>
  </si>
  <si>
    <t>P10823</t>
  </si>
  <si>
    <t>P10824</t>
  </si>
  <si>
    <t>P10825</t>
  </si>
  <si>
    <t>P10826</t>
  </si>
  <si>
    <t>P10827</t>
  </si>
  <si>
    <t>P10828</t>
  </si>
  <si>
    <t>P10865</t>
  </si>
  <si>
    <t>P10866</t>
  </si>
  <si>
    <t xml:space="preserve">JUMAPA  </t>
  </si>
  <si>
    <t>P10867</t>
  </si>
  <si>
    <t>RECOLECCION DE BASURA</t>
  </si>
  <si>
    <t>P10868</t>
  </si>
  <si>
    <t xml:space="preserve">GASTOS  JUNTA MEXICO  </t>
  </si>
  <si>
    <t>P10869</t>
  </si>
  <si>
    <t>P10870</t>
  </si>
  <si>
    <t>P10871</t>
  </si>
  <si>
    <t>P10872</t>
  </si>
  <si>
    <t>P10873</t>
  </si>
  <si>
    <t xml:space="preserve">REFACCIONES </t>
  </si>
  <si>
    <t>P10874</t>
  </si>
  <si>
    <t>CONEXIÓN AUDATEX</t>
  </si>
  <si>
    <t>P10875</t>
  </si>
  <si>
    <t xml:space="preserve">CINTA  DE MONTAJE </t>
  </si>
  <si>
    <t>P10876</t>
  </si>
  <si>
    <t>BANNER AJUSTABLE</t>
  </si>
  <si>
    <t>P10877</t>
  </si>
  <si>
    <t>JUEGO DE SELLOS  JETTA</t>
  </si>
  <si>
    <t>P10878</t>
  </si>
  <si>
    <t xml:space="preserve">FUMIGACION  </t>
  </si>
  <si>
    <t>P10879</t>
  </si>
  <si>
    <t>SELLADO PERMATEX</t>
  </si>
  <si>
    <t>P10880</t>
  </si>
  <si>
    <t>P10881</t>
  </si>
  <si>
    <t>CUCHARAS DE PLASTICO</t>
  </si>
  <si>
    <t>P10882</t>
  </si>
  <si>
    <t xml:space="preserve">CONSUMO  ALIMENTOS </t>
  </si>
  <si>
    <t>P10883</t>
  </si>
  <si>
    <t xml:space="preserve">LLANTAS PARA  COMPRESOR </t>
  </si>
  <si>
    <t>P10884</t>
  </si>
  <si>
    <t>CONSUMO DE  ALIMENTOS</t>
  </si>
  <si>
    <t>P10885</t>
  </si>
  <si>
    <t xml:space="preserve">TIEMPO AIRE </t>
  </si>
  <si>
    <t>P10886</t>
  </si>
  <si>
    <t>SUGUETA  P/ARCO</t>
  </si>
  <si>
    <t>P10887</t>
  </si>
  <si>
    <t xml:space="preserve">CAFÉ </t>
  </si>
  <si>
    <t>P10888</t>
  </si>
  <si>
    <t>P10889</t>
  </si>
  <si>
    <t>AGUA 20 LTS</t>
  </si>
  <si>
    <t>P10890</t>
  </si>
  <si>
    <t>P10891</t>
  </si>
  <si>
    <t>AGUA  DE MANANTIAL</t>
  </si>
  <si>
    <t>P10892</t>
  </si>
  <si>
    <t>P10893</t>
  </si>
  <si>
    <t>P10894</t>
  </si>
  <si>
    <t xml:space="preserve">MARCADOR  PARA  CITAS </t>
  </si>
  <si>
    <t>P10895</t>
  </si>
  <si>
    <t>P10896</t>
  </si>
  <si>
    <t xml:space="preserve">AGUA EMBOTELLADA </t>
  </si>
  <si>
    <t>P10897</t>
  </si>
  <si>
    <t>P10898</t>
  </si>
  <si>
    <t>P10899</t>
  </si>
  <si>
    <t>P10900</t>
  </si>
  <si>
    <t xml:space="preserve">LIMPIADOR Y PALOMITAS </t>
  </si>
  <si>
    <t>P11001</t>
  </si>
  <si>
    <t xml:space="preserve">CARTUCHO  TONER </t>
  </si>
  <si>
    <t>P11002</t>
  </si>
  <si>
    <t>P11003</t>
  </si>
  <si>
    <t>COMPRAS CHUMA 3/4"</t>
  </si>
  <si>
    <t>P11004</t>
  </si>
  <si>
    <t>PILA D C B D</t>
  </si>
  <si>
    <t>P11005</t>
  </si>
  <si>
    <t>IMPERMEABLE TALLA L</t>
  </si>
  <si>
    <t>P11006</t>
  </si>
  <si>
    <t>BATERIA  L. 3 VOLTS</t>
  </si>
  <si>
    <t>P11007</t>
  </si>
  <si>
    <t>P11008</t>
  </si>
  <si>
    <t>P11009</t>
  </si>
  <si>
    <t>P11010</t>
  </si>
  <si>
    <t>P11011</t>
  </si>
  <si>
    <t>P11012</t>
  </si>
  <si>
    <t>P11013</t>
  </si>
  <si>
    <t>P11014</t>
  </si>
  <si>
    <t>P11015</t>
  </si>
  <si>
    <t>P11016</t>
  </si>
  <si>
    <t>P11017</t>
  </si>
  <si>
    <t>P11018</t>
  </si>
  <si>
    <t>P11019</t>
  </si>
  <si>
    <t>P11020</t>
  </si>
  <si>
    <t>P11021</t>
  </si>
  <si>
    <t>P11022</t>
  </si>
  <si>
    <t xml:space="preserve">SHAMPO PARA MANOS </t>
  </si>
  <si>
    <t>P11023</t>
  </si>
  <si>
    <t xml:space="preserve">TRAPOS PARA LIMPIEZA </t>
  </si>
  <si>
    <t>P11024</t>
  </si>
  <si>
    <t>P11025</t>
  </si>
  <si>
    <t>P11026</t>
  </si>
  <si>
    <t>LIMPIADOR DE MOTOR</t>
  </si>
  <si>
    <t>P11027</t>
  </si>
  <si>
    <t>P11028</t>
  </si>
  <si>
    <t>P11029</t>
  </si>
  <si>
    <t xml:space="preserve">MENSAJERIA </t>
  </si>
  <si>
    <t>P11030</t>
  </si>
  <si>
    <t>P11031</t>
  </si>
  <si>
    <t xml:space="preserve">DIF LIQUIDACION  FINANCIERA </t>
  </si>
  <si>
    <t>P11032</t>
  </si>
  <si>
    <t xml:space="preserve">MAQUINA  DE CAFÉ </t>
  </si>
  <si>
    <t>P11033</t>
  </si>
  <si>
    <t xml:space="preserve">BOTIQUIN </t>
  </si>
  <si>
    <t>P11034</t>
  </si>
  <si>
    <t>INSECTICIDA</t>
  </si>
  <si>
    <t>P11035</t>
  </si>
  <si>
    <t>P11036</t>
  </si>
  <si>
    <t>P11037</t>
  </si>
  <si>
    <t xml:space="preserve">TRAPO PARA TALLER </t>
  </si>
  <si>
    <t>P11038</t>
  </si>
  <si>
    <t>P11039</t>
  </si>
  <si>
    <t>P11040</t>
  </si>
  <si>
    <t>P11041</t>
  </si>
  <si>
    <t>P11042</t>
  </si>
  <si>
    <t>MARCADOR PERMANENTE</t>
  </si>
  <si>
    <t>P11043</t>
  </si>
  <si>
    <t>P11044</t>
  </si>
  <si>
    <t>IMPRESIONES DE COLOR</t>
  </si>
  <si>
    <t>P11045</t>
  </si>
  <si>
    <t>P11046</t>
  </si>
  <si>
    <t>P11048</t>
  </si>
  <si>
    <t xml:space="preserve"> TRASLADO</t>
  </si>
  <si>
    <t>P11049</t>
  </si>
  <si>
    <t>P11051</t>
  </si>
  <si>
    <t>P11052</t>
  </si>
  <si>
    <t>P11053</t>
  </si>
  <si>
    <t>P11054</t>
  </si>
  <si>
    <t>P11055</t>
  </si>
  <si>
    <t>P11056</t>
  </si>
  <si>
    <t>P11057</t>
  </si>
  <si>
    <t>P11058</t>
  </si>
  <si>
    <t>IMPERION INVITACIONES</t>
  </si>
  <si>
    <t>P11059</t>
  </si>
  <si>
    <t>P11060</t>
  </si>
  <si>
    <t xml:space="preserve">CARGO GUIAS </t>
  </si>
  <si>
    <t xml:space="preserve">CAFÉ QRO </t>
  </si>
  <si>
    <t>INTERCAMBIO</t>
  </si>
  <si>
    <t>P11063</t>
  </si>
  <si>
    <t>P11064</t>
  </si>
  <si>
    <t>P11065</t>
  </si>
  <si>
    <t>BOMBA PARA  GARRAFON</t>
  </si>
  <si>
    <t>P11066</t>
  </si>
  <si>
    <t>CONSUMO</t>
  </si>
  <si>
    <t>EFEC</t>
  </si>
  <si>
    <t>DIF</t>
  </si>
  <si>
    <t>Caja Chica  Junio 2015</t>
  </si>
  <si>
    <t>S1318</t>
  </si>
  <si>
    <t>S1287</t>
  </si>
  <si>
    <t>S1275</t>
  </si>
  <si>
    <t>S1292</t>
  </si>
  <si>
    <t>S1274</t>
  </si>
  <si>
    <t>S1273</t>
  </si>
  <si>
    <t>S1312</t>
  </si>
  <si>
    <t>P11075</t>
  </si>
  <si>
    <t>P11076</t>
  </si>
  <si>
    <t>P11077</t>
  </si>
  <si>
    <t>P11078</t>
  </si>
  <si>
    <t>P11079</t>
  </si>
  <si>
    <t>P11080</t>
  </si>
  <si>
    <t>P11081</t>
  </si>
  <si>
    <t>P11082</t>
  </si>
  <si>
    <t>P11083</t>
  </si>
  <si>
    <t>P11084</t>
  </si>
  <si>
    <t>P11085</t>
  </si>
  <si>
    <t>P11086</t>
  </si>
  <si>
    <t>P11088</t>
  </si>
  <si>
    <t>ARTICULOS DE LIMPIEZA PARA VEHICULOS</t>
  </si>
  <si>
    <t>P11089</t>
  </si>
  <si>
    <t>P11090</t>
  </si>
  <si>
    <t>DISCOS PARA TALLER</t>
  </si>
  <si>
    <t>P11091</t>
  </si>
  <si>
    <t>MEMOTIP,BROCHE,LAPIZ.HOJAS COLOR</t>
  </si>
  <si>
    <t>P11092</t>
  </si>
  <si>
    <t>CARTUCHO TONER HP UNIVERSAL</t>
  </si>
  <si>
    <t>P11093</t>
  </si>
  <si>
    <t>CARB. CLEANER</t>
  </si>
  <si>
    <t>P11204</t>
  </si>
  <si>
    <t>CERRADURA CONTACTO DOBLE, LIJAS</t>
  </si>
  <si>
    <t>P11205</t>
  </si>
  <si>
    <t>TIERRA PARA JARDIN</t>
  </si>
  <si>
    <t>P11206</t>
  </si>
  <si>
    <t>REPUESTO PARA NAVAJA</t>
  </si>
  <si>
    <t>P11207</t>
  </si>
  <si>
    <t>PILAS D</t>
  </si>
  <si>
    <t>P11208</t>
  </si>
  <si>
    <t>EXTENSION 3 CONTACTOS 4M</t>
  </si>
  <si>
    <t>P11209</t>
  </si>
  <si>
    <t>ARNES USB PARA IMPRESORA</t>
  </si>
  <si>
    <t>P11210</t>
  </si>
  <si>
    <t>IMPERMEABLES PARA VIGILANCI</t>
  </si>
  <si>
    <t>P11211</t>
  </si>
  <si>
    <t>P11212</t>
  </si>
  <si>
    <t>P11213</t>
  </si>
  <si>
    <t>P11214</t>
  </si>
  <si>
    <t>VASOS TAPAS PARA CAFÉ</t>
  </si>
  <si>
    <t>P11215</t>
  </si>
  <si>
    <t>P11219</t>
  </si>
  <si>
    <t>CHOCOLATES</t>
  </si>
  <si>
    <t>P11220</t>
  </si>
  <si>
    <t>AGUA EMBOTELLADA Y CHICLE BOLA</t>
  </si>
  <si>
    <t>P11221</t>
  </si>
  <si>
    <t>P11222</t>
  </si>
  <si>
    <t>AGUA 20LTS</t>
  </si>
  <si>
    <t>P11223</t>
  </si>
  <si>
    <t>P11225</t>
  </si>
  <si>
    <t>P11226</t>
  </si>
  <si>
    <t>P11227</t>
  </si>
  <si>
    <t>P11228</t>
  </si>
  <si>
    <t>P11229</t>
  </si>
  <si>
    <t>P11230</t>
  </si>
  <si>
    <t>TRAPO CAMISETA</t>
  </si>
  <si>
    <t>P11232</t>
  </si>
  <si>
    <t>REACONDICIONAMIENTO</t>
  </si>
  <si>
    <t>P11233</t>
  </si>
  <si>
    <t>ENVIO PAQUETE REFACCIONES</t>
  </si>
  <si>
    <t>P11234</t>
  </si>
  <si>
    <t>CONSUMO MENSAJERO</t>
  </si>
  <si>
    <t>P11235</t>
  </si>
  <si>
    <t>P11236</t>
  </si>
  <si>
    <t>CONEXIÓN TOMA DE AGUA LAVADO</t>
  </si>
  <si>
    <t>P11237</t>
  </si>
  <si>
    <t>TORNILLOS EQUIPO TALLER</t>
  </si>
  <si>
    <t>P11239</t>
  </si>
  <si>
    <t>P11240</t>
  </si>
  <si>
    <t xml:space="preserve">VIGILANCIA EN PREDIO </t>
  </si>
  <si>
    <t>P11242</t>
  </si>
  <si>
    <t xml:space="preserve">GASOLINA </t>
  </si>
  <si>
    <t>P11243</t>
  </si>
  <si>
    <t xml:space="preserve">CINTA PARA MARCAJE </t>
  </si>
  <si>
    <t>P11244</t>
  </si>
  <si>
    <t xml:space="preserve">CINTA DE MONTAJE </t>
  </si>
  <si>
    <t>P11245</t>
  </si>
  <si>
    <t xml:space="preserve">VERIFICACION </t>
  </si>
  <si>
    <t>P11246</t>
  </si>
  <si>
    <t>ALIMENTOS MENSAJERO</t>
  </si>
  <si>
    <t>P11251</t>
  </si>
  <si>
    <t>P11252</t>
  </si>
  <si>
    <t>P11253</t>
  </si>
  <si>
    <t>P11256</t>
  </si>
  <si>
    <t>P11257</t>
  </si>
  <si>
    <t>P11258</t>
  </si>
  <si>
    <t xml:space="preserve">ARTICULOS DE LIMPIEZA PARA VEHICULOS </t>
  </si>
  <si>
    <t>P11259</t>
  </si>
  <si>
    <t>P11260</t>
  </si>
  <si>
    <t>P11261</t>
  </si>
  <si>
    <t xml:space="preserve">CH45X85 POSTE CAL </t>
  </si>
  <si>
    <t>P11262</t>
  </si>
  <si>
    <t>P11263</t>
  </si>
  <si>
    <t>P11264</t>
  </si>
  <si>
    <t xml:space="preserve">ACEITE PARA RECICLADORA </t>
  </si>
  <si>
    <t>P11265</t>
  </si>
  <si>
    <t>P11266</t>
  </si>
  <si>
    <t>SELLO CON FECHADOR</t>
  </si>
  <si>
    <t>P11267</t>
  </si>
  <si>
    <t xml:space="preserve">CARTUCHO TONER </t>
  </si>
  <si>
    <t>P11268</t>
  </si>
  <si>
    <t>P11269</t>
  </si>
  <si>
    <t>GRUA POR REINAGURACION</t>
  </si>
  <si>
    <t>P11270</t>
  </si>
  <si>
    <t>P11271</t>
  </si>
  <si>
    <t>KARCHER PA AREA DE LAVADO</t>
  </si>
  <si>
    <t>P11272</t>
  </si>
  <si>
    <t>ARTICULOS DE LIMPIEZA PARA BAÑOS Y PISOS</t>
  </si>
  <si>
    <t>P11273</t>
  </si>
  <si>
    <t>P11274</t>
  </si>
  <si>
    <t xml:space="preserve">GEL ANTIBACTERIAL INSECTICIDA </t>
  </si>
  <si>
    <t>P11275</t>
  </si>
  <si>
    <t>P11276</t>
  </si>
  <si>
    <t>P11277</t>
  </si>
  <si>
    <t>P11278</t>
  </si>
  <si>
    <t>PEGAMENTO PARA ESPEJO</t>
  </si>
  <si>
    <t>P11279</t>
  </si>
  <si>
    <t xml:space="preserve">PAPELERIA </t>
  </si>
  <si>
    <t>P11282</t>
  </si>
  <si>
    <t>P11283</t>
  </si>
  <si>
    <t>P11286</t>
  </si>
  <si>
    <t>CONTROL DE PLAGAS HILUX</t>
  </si>
  <si>
    <t>P11289</t>
  </si>
  <si>
    <t>P11290</t>
  </si>
  <si>
    <t>P11291</t>
  </si>
  <si>
    <t>COMIDA GERENCIA C/DSPM</t>
  </si>
  <si>
    <t>P11292</t>
  </si>
  <si>
    <t>P11293</t>
  </si>
  <si>
    <t>P11294</t>
  </si>
  <si>
    <t>P11295</t>
  </si>
  <si>
    <t>P11296</t>
  </si>
  <si>
    <t>P11297</t>
  </si>
  <si>
    <t>P11298</t>
  </si>
  <si>
    <t>P11299</t>
  </si>
  <si>
    <t>P11300</t>
  </si>
  <si>
    <t>P11308</t>
  </si>
  <si>
    <t xml:space="preserve">AGUA EMBOTELLADA Y PALOMITAS </t>
  </si>
  <si>
    <t>P11309</t>
  </si>
  <si>
    <t>P11310</t>
  </si>
  <si>
    <t>P11311</t>
  </si>
  <si>
    <t>P11312</t>
  </si>
  <si>
    <t>P11313</t>
  </si>
  <si>
    <t>FLOGAIN MULTIUSOS</t>
  </si>
  <si>
    <t>P11314</t>
  </si>
  <si>
    <t>CONSUMO DE ALIMENTOS GERENCIA CON SARA ROMERO DE RGLOYALITY</t>
  </si>
  <si>
    <t>P11315</t>
  </si>
  <si>
    <t>P11316</t>
  </si>
  <si>
    <t>P11317</t>
  </si>
  <si>
    <t>P11318</t>
  </si>
  <si>
    <t>P11319</t>
  </si>
  <si>
    <t>R2258</t>
  </si>
  <si>
    <t>S1347</t>
  </si>
  <si>
    <t>S1328</t>
  </si>
  <si>
    <t>S1326</t>
  </si>
  <si>
    <t>S1289</t>
  </si>
  <si>
    <t>S1359</t>
  </si>
  <si>
    <t>S1334</t>
  </si>
  <si>
    <t>S1335</t>
  </si>
  <si>
    <t>P11328</t>
  </si>
  <si>
    <t>P11329</t>
  </si>
  <si>
    <t>P11330</t>
  </si>
  <si>
    <t>REPARACION</t>
  </si>
  <si>
    <t>P11331</t>
  </si>
  <si>
    <t>P11332</t>
  </si>
  <si>
    <t>P11333</t>
  </si>
  <si>
    <t>P11334</t>
  </si>
  <si>
    <t>P11335</t>
  </si>
  <si>
    <t>PALOMITAS</t>
  </si>
  <si>
    <t>P11336</t>
  </si>
  <si>
    <t>RESANADOR</t>
  </si>
  <si>
    <t>P11337</t>
  </si>
  <si>
    <t>P11338</t>
  </si>
  <si>
    <t xml:space="preserve">CERRADURA  </t>
  </si>
  <si>
    <t>P11339</t>
  </si>
  <si>
    <t>P11340</t>
  </si>
  <si>
    <t>PAPEL</t>
  </si>
  <si>
    <t>P11341</t>
  </si>
  <si>
    <t>P11347</t>
  </si>
  <si>
    <t>P11353</t>
  </si>
  <si>
    <t>P11354</t>
  </si>
  <si>
    <t>P11355</t>
  </si>
  <si>
    <t>FLETES</t>
  </si>
  <si>
    <t>P11356</t>
  </si>
  <si>
    <t>P11357</t>
  </si>
  <si>
    <t>ARTIC. DE LIMPIE.</t>
  </si>
  <si>
    <t>P11358</t>
  </si>
  <si>
    <t>P11359</t>
  </si>
  <si>
    <t>P11360</t>
  </si>
  <si>
    <t>P11361</t>
  </si>
  <si>
    <t>AIRE-GAS-LUZ</t>
  </si>
  <si>
    <t>P11362</t>
  </si>
  <si>
    <t>GASTO DE GRUA</t>
  </si>
  <si>
    <t>P11363</t>
  </si>
  <si>
    <t>P11374</t>
  </si>
  <si>
    <t>P11375</t>
  </si>
  <si>
    <t>P11376</t>
  </si>
  <si>
    <t>P11377</t>
  </si>
  <si>
    <t>AGUA EMBOTE.</t>
  </si>
  <si>
    <t>P11378</t>
  </si>
  <si>
    <t>P11379</t>
  </si>
  <si>
    <t>P11380</t>
  </si>
  <si>
    <t>REACOND.</t>
  </si>
  <si>
    <t>P11381</t>
  </si>
  <si>
    <t>PAPEL. Y ARTIC.</t>
  </si>
  <si>
    <t>P11382</t>
  </si>
  <si>
    <t>P11383</t>
  </si>
  <si>
    <t>P11384</t>
  </si>
  <si>
    <t>P11385</t>
  </si>
  <si>
    <t>P11386</t>
  </si>
  <si>
    <t>P11387</t>
  </si>
  <si>
    <t>P11388</t>
  </si>
  <si>
    <t>P11389</t>
  </si>
  <si>
    <t>COM-TEL-MENSA</t>
  </si>
  <si>
    <t>P11390</t>
  </si>
  <si>
    <t>P11391</t>
  </si>
  <si>
    <t>P11392</t>
  </si>
  <si>
    <t>AGUA GARRAFO</t>
  </si>
  <si>
    <t>P11393</t>
  </si>
  <si>
    <t>P11394</t>
  </si>
  <si>
    <t>P11395</t>
  </si>
  <si>
    <t>P11396</t>
  </si>
  <si>
    <t>P11502</t>
  </si>
  <si>
    <t>P11503</t>
  </si>
  <si>
    <t>P11504</t>
  </si>
  <si>
    <t>P11506</t>
  </si>
  <si>
    <t>P11507</t>
  </si>
  <si>
    <t>P11508</t>
  </si>
  <si>
    <t>P11509</t>
  </si>
  <si>
    <t>P11510</t>
  </si>
  <si>
    <t>P11511</t>
  </si>
  <si>
    <t>PAPELE Y ARTIC.</t>
  </si>
  <si>
    <t>P11512</t>
  </si>
  <si>
    <t>GASOL. Y CASETS</t>
  </si>
  <si>
    <t>P11525</t>
  </si>
  <si>
    <t>P11526</t>
  </si>
  <si>
    <t>P11527</t>
  </si>
  <si>
    <t>P11528</t>
  </si>
  <si>
    <t>P11529</t>
  </si>
  <si>
    <t>P11530</t>
  </si>
  <si>
    <t>P11531</t>
  </si>
  <si>
    <t>P11532</t>
  </si>
  <si>
    <t>TRASPASO A AGENCIAS UNIDAD</t>
  </si>
  <si>
    <t>P11533</t>
  </si>
  <si>
    <t>P11534</t>
  </si>
  <si>
    <t>P11535</t>
  </si>
  <si>
    <t>P11536</t>
  </si>
  <si>
    <t>P11537</t>
  </si>
  <si>
    <t>P11538</t>
  </si>
  <si>
    <t>P11539</t>
  </si>
  <si>
    <t>P11540</t>
  </si>
  <si>
    <t>P11541</t>
  </si>
  <si>
    <t>P11542</t>
  </si>
  <si>
    <t>P11543</t>
  </si>
  <si>
    <t>P11544</t>
  </si>
  <si>
    <t>P11545</t>
  </si>
  <si>
    <t>P11349</t>
  </si>
  <si>
    <t>P11350</t>
  </si>
  <si>
    <t>P11546</t>
  </si>
  <si>
    <t>INTERCAMBIO A OTRA AGENCIA</t>
  </si>
  <si>
    <t>P11547</t>
  </si>
  <si>
    <t>P11548</t>
  </si>
  <si>
    <t>DIFERENCIA INTERCAMBIO</t>
  </si>
  <si>
    <t>P11549</t>
  </si>
  <si>
    <t>TRASLADO CAMRY</t>
  </si>
  <si>
    <t>P11550</t>
  </si>
  <si>
    <t>COSTOS MCAMRY</t>
  </si>
  <si>
    <t>P11551</t>
  </si>
  <si>
    <t>P11552</t>
  </si>
  <si>
    <t>DIFERENCIA E INTERCAMBIO</t>
  </si>
  <si>
    <t>P11553</t>
  </si>
  <si>
    <t>P11554</t>
  </si>
  <si>
    <t>P11555</t>
  </si>
  <si>
    <t>P11556</t>
  </si>
  <si>
    <t>P11557</t>
  </si>
  <si>
    <t>P11558</t>
  </si>
  <si>
    <t>P11559</t>
  </si>
  <si>
    <t>P11560</t>
  </si>
  <si>
    <t>P11561</t>
  </si>
  <si>
    <t>P11562</t>
  </si>
  <si>
    <t>P11563</t>
  </si>
  <si>
    <t>P11564</t>
  </si>
  <si>
    <t>P11565</t>
  </si>
  <si>
    <t>P11566</t>
  </si>
  <si>
    <t>P11567</t>
  </si>
  <si>
    <t>P11568</t>
  </si>
  <si>
    <t>P11569</t>
  </si>
  <si>
    <t>P11570</t>
  </si>
  <si>
    <t>P11571</t>
  </si>
  <si>
    <t>P11572</t>
  </si>
  <si>
    <t>P11573</t>
  </si>
  <si>
    <t>INRECAMBIO A MEXICO</t>
  </si>
  <si>
    <t>P11574</t>
  </si>
  <si>
    <t>P11575</t>
  </si>
  <si>
    <t>HERRAMIENTAS</t>
  </si>
  <si>
    <t>P11576</t>
  </si>
  <si>
    <t xml:space="preserve">GRASA JUNTAS </t>
  </si>
  <si>
    <t>P11577</t>
  </si>
  <si>
    <t>COMIDA CON TFS RICARDO</t>
  </si>
  <si>
    <t>P11578</t>
  </si>
  <si>
    <t>DIFERENCIA A FINANCIERA</t>
  </si>
  <si>
    <t>P11579</t>
  </si>
  <si>
    <t>LIMPIADORES Y SELLADORES</t>
  </si>
  <si>
    <t>P11580</t>
  </si>
  <si>
    <t>REPUESTO Y CINTA TEFLON</t>
  </si>
  <si>
    <t>P11581</t>
  </si>
  <si>
    <t>CONTACTO Y DESARMADOR</t>
  </si>
  <si>
    <t>P11582</t>
  </si>
  <si>
    <t>TERRENO APASEO</t>
  </si>
  <si>
    <t>P11583</t>
  </si>
  <si>
    <t>PORTA LAMPARA Y CLAVIJA</t>
  </si>
  <si>
    <t>P11584</t>
  </si>
  <si>
    <t>BOMBA PARA AIRE ACONDIC.</t>
  </si>
  <si>
    <t>P11585</t>
  </si>
  <si>
    <t>SILICON</t>
  </si>
  <si>
    <t>P11586</t>
  </si>
  <si>
    <t>HOJA DE ESTIRENO</t>
  </si>
  <si>
    <t>P11587</t>
  </si>
  <si>
    <t>DUPLICADO DE LLAVES</t>
  </si>
  <si>
    <t>P11588</t>
  </si>
  <si>
    <t xml:space="preserve"> CASETAS</t>
  </si>
  <si>
    <t>P11589</t>
  </si>
  <si>
    <t>P11590</t>
  </si>
  <si>
    <t>P11591</t>
  </si>
  <si>
    <t>P11593</t>
  </si>
  <si>
    <t>P11594</t>
  </si>
  <si>
    <t>P11595</t>
  </si>
  <si>
    <t>CONSUNO</t>
  </si>
  <si>
    <t>P11596</t>
  </si>
  <si>
    <t>BISAGRA</t>
  </si>
  <si>
    <t>P11597</t>
  </si>
  <si>
    <t>P11598</t>
  </si>
  <si>
    <t>P11599</t>
  </si>
  <si>
    <t>ESTACIONAMIENTOS</t>
  </si>
  <si>
    <t>P11600</t>
  </si>
  <si>
    <t>PAGO A PROVEEDORES</t>
  </si>
  <si>
    <t>P11701</t>
  </si>
  <si>
    <t>P11702</t>
  </si>
  <si>
    <t>P11703</t>
  </si>
  <si>
    <t>P11704</t>
  </si>
  <si>
    <t>MARCADORES PARA CITAS</t>
  </si>
  <si>
    <t>P11705</t>
  </si>
  <si>
    <t>PAPEL PARA IMPRESORA</t>
  </si>
  <si>
    <t>P11707</t>
  </si>
  <si>
    <t>S1344</t>
  </si>
  <si>
    <t>S1337</t>
  </si>
  <si>
    <t>S1338</t>
  </si>
  <si>
    <t>S2346</t>
  </si>
  <si>
    <t>S1345</t>
  </si>
  <si>
    <t>Nueva Tarjeta Agosto 2015</t>
  </si>
  <si>
    <t xml:space="preserve">GASTOS DIVERSOS </t>
  </si>
  <si>
    <t>CARTUCHOS</t>
  </si>
  <si>
    <t>TORNILLO Y BIRLOS</t>
  </si>
  <si>
    <t>AGUA PARA VENTAS</t>
  </si>
  <si>
    <t>CAJA MINI BALLENA</t>
  </si>
  <si>
    <t>FLETE DE AGUA</t>
  </si>
  <si>
    <t xml:space="preserve">BOUTIQUIN </t>
  </si>
  <si>
    <t>DUPLICADOS</t>
  </si>
  <si>
    <t>FABULOSO,PINOL</t>
  </si>
  <si>
    <t>TAPONES PARA  OIDO</t>
  </si>
  <si>
    <t>MAGNA</t>
  </si>
  <si>
    <t>AGUA</t>
  </si>
  <si>
    <t>MARCADORES</t>
  </si>
  <si>
    <t>COMPUERTAS DE CAMPESTRE</t>
  </si>
  <si>
    <t>COPIAS M-IC</t>
  </si>
  <si>
    <t>BOMBA EVAPORATIVA</t>
  </si>
  <si>
    <t>SOBREPESO TERRESTRE</t>
  </si>
  <si>
    <t>CINTA  NAVITEK</t>
  </si>
  <si>
    <t>AUTOCLE 3/8</t>
  </si>
  <si>
    <t xml:space="preserve">CASETAS </t>
  </si>
  <si>
    <t>INSIDE OUT DETAILER</t>
  </si>
  <si>
    <t>TRANSPORTE</t>
  </si>
  <si>
    <t>PERMISO  PARA  CIRCULAR</t>
  </si>
  <si>
    <t>PAPEL OFFICE</t>
  </si>
  <si>
    <t>ETIQUETAS ADH</t>
  </si>
  <si>
    <t>URIANGATO-GTO</t>
  </si>
  <si>
    <t xml:space="preserve">FILTRO PARA  ASPIRADORA </t>
  </si>
  <si>
    <t>CINCHO</t>
  </si>
  <si>
    <t>LIM.AREOSOL</t>
  </si>
  <si>
    <t>BATERIA</t>
  </si>
  <si>
    <t>TIERRA PREPARADA</t>
  </si>
  <si>
    <t>P11729</t>
  </si>
  <si>
    <t>P11730</t>
  </si>
  <si>
    <t>PAPELERIA CARTUCHOS</t>
  </si>
  <si>
    <t>P11731</t>
  </si>
  <si>
    <t>FUMIGACION AGENCIA</t>
  </si>
  <si>
    <t>P11732</t>
  </si>
  <si>
    <t>P11733</t>
  </si>
  <si>
    <t>ARTIC. DE LIMPEIZA</t>
  </si>
  <si>
    <t>P11734</t>
  </si>
  <si>
    <t>THINEER</t>
  </si>
  <si>
    <t>P11735</t>
  </si>
  <si>
    <t>P11736</t>
  </si>
  <si>
    <t xml:space="preserve">ALIMENTO </t>
  </si>
  <si>
    <t>P11737</t>
  </si>
  <si>
    <t>P11738</t>
  </si>
  <si>
    <t>IMPRECIONES CARTA</t>
  </si>
  <si>
    <t>P11739</t>
  </si>
  <si>
    <t>P11740</t>
  </si>
  <si>
    <t>FOCOS FLORECENTES</t>
  </si>
  <si>
    <t>P11741</t>
  </si>
  <si>
    <t>P11742</t>
  </si>
  <si>
    <t>COMEX THINEER</t>
  </si>
  <si>
    <t>P11743</t>
  </si>
  <si>
    <t>DESARMADORES</t>
  </si>
  <si>
    <t>P11744</t>
  </si>
  <si>
    <t>TIJERA DE ALUMINIO</t>
  </si>
  <si>
    <t>P11745</t>
  </si>
  <si>
    <t>TLLO. HEX</t>
  </si>
  <si>
    <t>P11746</t>
  </si>
  <si>
    <t>P11747</t>
  </si>
  <si>
    <t>DETERGENTE Y JALADOR</t>
  </si>
  <si>
    <t>P11748</t>
  </si>
  <si>
    <t>CINTA PARA DUXTOS</t>
  </si>
  <si>
    <t>P11749</t>
  </si>
  <si>
    <t>DESTAPACAÑOS</t>
  </si>
  <si>
    <t>P11750</t>
  </si>
  <si>
    <t>COMEX VERDE ESMERALDA</t>
  </si>
  <si>
    <t>P11765</t>
  </si>
  <si>
    <t>P11766</t>
  </si>
  <si>
    <t>P11767</t>
  </si>
  <si>
    <t>AJUISTE DE SALDO</t>
  </si>
  <si>
    <t>P11768</t>
  </si>
  <si>
    <t>P11769</t>
  </si>
  <si>
    <t>P11770</t>
  </si>
  <si>
    <t>CANALETA PVC</t>
  </si>
  <si>
    <t>P11771</t>
  </si>
  <si>
    <t xml:space="preserve">RECOLECCION DE  BASURA </t>
  </si>
  <si>
    <t>P11772</t>
  </si>
  <si>
    <t>CANDDADO</t>
  </si>
  <si>
    <t>P11773</t>
  </si>
  <si>
    <t>PALOMITAS NATURALES</t>
  </si>
  <si>
    <t>P11774</t>
  </si>
  <si>
    <t>P11775</t>
  </si>
  <si>
    <t xml:space="preserve">AGUA CORTECIA </t>
  </si>
  <si>
    <t>P11776</t>
  </si>
  <si>
    <t>P11777</t>
  </si>
  <si>
    <t>P11778</t>
  </si>
  <si>
    <t>P11779</t>
  </si>
  <si>
    <t>P11780</t>
  </si>
  <si>
    <t>P11781</t>
  </si>
  <si>
    <t>P11782</t>
  </si>
  <si>
    <t>P11783</t>
  </si>
  <si>
    <t>P11784</t>
  </si>
  <si>
    <t>ESPONJA,CEPILLO,CUADRITELA</t>
  </si>
  <si>
    <t>P11785</t>
  </si>
  <si>
    <t>CORTESIAS DE VENTAS</t>
  </si>
  <si>
    <t>P11786</t>
  </si>
  <si>
    <t>P11787</t>
  </si>
  <si>
    <t>FOLDERS,HOJAS</t>
  </si>
  <si>
    <t>P11788</t>
  </si>
  <si>
    <t>MICAS ADHERIBLES</t>
  </si>
  <si>
    <t>P11789</t>
  </si>
  <si>
    <t>P11790</t>
  </si>
  <si>
    <t>P11791</t>
  </si>
  <si>
    <t>FLODER,LAPIZ,MEMOTIP</t>
  </si>
  <si>
    <t>P11792</t>
  </si>
  <si>
    <t>P11793</t>
  </si>
  <si>
    <t>P11794</t>
  </si>
  <si>
    <t>P11795</t>
  </si>
  <si>
    <t>P11796</t>
  </si>
  <si>
    <t>GOMA  MUELLES</t>
  </si>
  <si>
    <t>P11797</t>
  </si>
  <si>
    <t>TOR HEX</t>
  </si>
  <si>
    <t>P11798</t>
  </si>
  <si>
    <t>P11799</t>
  </si>
  <si>
    <t>PAGO DE TERRENO</t>
  </si>
  <si>
    <t>P11801</t>
  </si>
  <si>
    <t>P11802</t>
  </si>
  <si>
    <t>P11803</t>
  </si>
  <si>
    <t>P11804</t>
  </si>
  <si>
    <t>P11805</t>
  </si>
  <si>
    <t>P11800</t>
  </si>
  <si>
    <t>P11806</t>
  </si>
  <si>
    <t>P11807</t>
  </si>
  <si>
    <t>P11808</t>
  </si>
  <si>
    <t>P11809</t>
  </si>
  <si>
    <t>P11810</t>
  </si>
  <si>
    <t>P11811</t>
  </si>
  <si>
    <t>P11812</t>
  </si>
  <si>
    <t>P11813</t>
  </si>
  <si>
    <t>P11814</t>
  </si>
  <si>
    <t>P11815</t>
  </si>
  <si>
    <t>P11816</t>
  </si>
  <si>
    <t>P11817</t>
  </si>
  <si>
    <t>P11818</t>
  </si>
  <si>
    <t>P11819</t>
  </si>
  <si>
    <t>P11820</t>
  </si>
  <si>
    <t>P11821</t>
  </si>
  <si>
    <t>P11822</t>
  </si>
  <si>
    <t>P11823</t>
  </si>
  <si>
    <t>P11826</t>
  </si>
  <si>
    <t>P11827</t>
  </si>
  <si>
    <t>P11828</t>
  </si>
  <si>
    <t>P11834</t>
  </si>
  <si>
    <t>P11836</t>
  </si>
  <si>
    <t>P11837</t>
  </si>
  <si>
    <t>P11838</t>
  </si>
  <si>
    <t>ART.DE LIMPIEZA</t>
  </si>
  <si>
    <t>ESPUMA GRIS</t>
  </si>
  <si>
    <t>SOPORTE EXTINTOR</t>
  </si>
  <si>
    <t>P11839</t>
  </si>
  <si>
    <t>P11840</t>
  </si>
  <si>
    <t>P11841</t>
  </si>
  <si>
    <t>P11842</t>
  </si>
  <si>
    <t>P11843</t>
  </si>
  <si>
    <t>P11844</t>
  </si>
  <si>
    <t>P11845</t>
  </si>
  <si>
    <t>P11847</t>
  </si>
  <si>
    <t>P11848</t>
  </si>
  <si>
    <t>CARTULINAS</t>
  </si>
  <si>
    <t>P11852</t>
  </si>
  <si>
    <t>ENSUEÑO MAX</t>
  </si>
  <si>
    <t>P11853</t>
  </si>
  <si>
    <t>FOLDER</t>
  </si>
  <si>
    <t>P11856</t>
  </si>
  <si>
    <t>TRASLADOS</t>
  </si>
  <si>
    <t>P11857</t>
  </si>
  <si>
    <t>P11858</t>
  </si>
  <si>
    <t>TRASLADOS YARIS</t>
  </si>
  <si>
    <t>P11859</t>
  </si>
  <si>
    <t>P11860</t>
  </si>
  <si>
    <t>TRASLADO COROLLA</t>
  </si>
  <si>
    <t>P11861</t>
  </si>
  <si>
    <t>S1377</t>
  </si>
  <si>
    <t>CODIFICACION DE  CILINDRO</t>
  </si>
  <si>
    <t>S1384</t>
  </si>
  <si>
    <t>S1401</t>
  </si>
  <si>
    <t>S1403</t>
  </si>
  <si>
    <t>S1376</t>
  </si>
  <si>
    <t>BUJES</t>
  </si>
  <si>
    <t>R2410</t>
  </si>
  <si>
    <t>P12040</t>
  </si>
  <si>
    <t>JUEGO DE LLAVES</t>
  </si>
  <si>
    <t>P12041</t>
  </si>
  <si>
    <t>P12042</t>
  </si>
  <si>
    <t>P12043</t>
  </si>
  <si>
    <t>P12044</t>
  </si>
  <si>
    <t>P12045</t>
  </si>
  <si>
    <t>P12046</t>
  </si>
  <si>
    <t>P12047</t>
  </si>
  <si>
    <t>P12048</t>
  </si>
  <si>
    <t xml:space="preserve">ART DE LIMPIEZA </t>
  </si>
  <si>
    <t>SELLADO</t>
  </si>
  <si>
    <t xml:space="preserve">TRAPOS </t>
  </si>
  <si>
    <t xml:space="preserve">CINTA </t>
  </si>
  <si>
    <t>P12049</t>
  </si>
  <si>
    <t>P12050</t>
  </si>
  <si>
    <t>P12051</t>
  </si>
  <si>
    <t>P12052</t>
  </si>
  <si>
    <t>P12053</t>
  </si>
  <si>
    <t xml:space="preserve">PORTA CANDADO </t>
  </si>
  <si>
    <t>P12059</t>
  </si>
  <si>
    <t>P12060</t>
  </si>
  <si>
    <t>P12061</t>
  </si>
  <si>
    <t>P12062</t>
  </si>
  <si>
    <t>P12063</t>
  </si>
  <si>
    <t>P12064</t>
  </si>
  <si>
    <t>P12065</t>
  </si>
  <si>
    <t xml:space="preserve">DUPLICADO DE LLAVES </t>
  </si>
  <si>
    <t xml:space="preserve">MICA ADHERIBLE </t>
  </si>
  <si>
    <t>P12066</t>
  </si>
  <si>
    <t>P12071</t>
  </si>
  <si>
    <t>P12072</t>
  </si>
  <si>
    <t>COMIDA GERENCIAL</t>
  </si>
  <si>
    <t xml:space="preserve">PALOMITAS </t>
  </si>
  <si>
    <t>P12073</t>
  </si>
  <si>
    <t>P12074</t>
  </si>
  <si>
    <t>P12075</t>
  </si>
  <si>
    <t>P12076</t>
  </si>
  <si>
    <t>P12077</t>
  </si>
  <si>
    <t>P12078</t>
  </si>
  <si>
    <t>P12079</t>
  </si>
  <si>
    <t>P12080</t>
  </si>
  <si>
    <t>P12081</t>
  </si>
  <si>
    <t>P12082</t>
  </si>
  <si>
    <t>P12083</t>
  </si>
  <si>
    <t>FRANELA, ATOMIZADOR</t>
  </si>
  <si>
    <t xml:space="preserve">RECOLECCION DE BASURA </t>
  </si>
  <si>
    <t>P12086</t>
  </si>
  <si>
    <t>P12087</t>
  </si>
  <si>
    <t>P12088</t>
  </si>
  <si>
    <t>P12089</t>
  </si>
  <si>
    <t>P12090</t>
  </si>
  <si>
    <t>P12091</t>
  </si>
  <si>
    <t xml:space="preserve">PILA ALCALINA </t>
  </si>
  <si>
    <t>MATERIAL PARA TALLER</t>
  </si>
  <si>
    <t>BATERIA DE LITIO</t>
  </si>
  <si>
    <t>P12092</t>
  </si>
  <si>
    <t>P12093</t>
  </si>
  <si>
    <t xml:space="preserve">FUMIGACION </t>
  </si>
  <si>
    <t>P12094</t>
  </si>
  <si>
    <t xml:space="preserve">JUEGO DE LLAVES </t>
  </si>
  <si>
    <t>P12095</t>
  </si>
  <si>
    <t xml:space="preserve">VASOS DESECHABLES </t>
  </si>
  <si>
    <t>P12096</t>
  </si>
  <si>
    <t>P12097</t>
  </si>
  <si>
    <t xml:space="preserve">TELA PARA PRESENTACION DE YARIS </t>
  </si>
  <si>
    <t>P12098</t>
  </si>
  <si>
    <t>REDUCCION BUSHIG</t>
  </si>
  <si>
    <t>P12099</t>
  </si>
  <si>
    <t>P12100</t>
  </si>
  <si>
    <t>P12101</t>
  </si>
  <si>
    <t>P12102</t>
  </si>
  <si>
    <t xml:space="preserve">TRAPO CAMISETA </t>
  </si>
  <si>
    <t xml:space="preserve">TONER </t>
  </si>
  <si>
    <t>P12103</t>
  </si>
  <si>
    <t>P12104</t>
  </si>
  <si>
    <t xml:space="preserve">PINZAS </t>
  </si>
  <si>
    <t>P11897</t>
  </si>
  <si>
    <t>P11898</t>
  </si>
  <si>
    <t>P11899</t>
  </si>
  <si>
    <t>ETIQUETAS PARA LLAVE</t>
  </si>
  <si>
    <t>P11900</t>
  </si>
  <si>
    <t>ESCALERA</t>
  </si>
  <si>
    <t>P12116</t>
  </si>
  <si>
    <t>P12117</t>
  </si>
  <si>
    <t>P12118</t>
  </si>
  <si>
    <t>P12119</t>
  </si>
  <si>
    <t>P12120</t>
  </si>
  <si>
    <t>CHICLES Y PALOMITAS</t>
  </si>
  <si>
    <t>P12136</t>
  </si>
  <si>
    <t>TRASLADO  DE  AVANZA ARENA</t>
  </si>
  <si>
    <t>P12137</t>
  </si>
  <si>
    <t>P12159</t>
  </si>
  <si>
    <t>TRASLADO DE  YARIS DE TOLUCA</t>
  </si>
  <si>
    <t>P12160</t>
  </si>
  <si>
    <t>P12161</t>
  </si>
  <si>
    <t xml:space="preserve">TRASLADO DE  COROLLA GRIS </t>
  </si>
  <si>
    <t>P12162</t>
  </si>
  <si>
    <t xml:space="preserve">TRASLADO DE COROLLA GRIS </t>
  </si>
  <si>
    <t>P12163</t>
  </si>
  <si>
    <t xml:space="preserve">TRASLADO DE RAV4 SAN LUIS </t>
  </si>
  <si>
    <t>P12164</t>
  </si>
  <si>
    <t>P12165</t>
  </si>
  <si>
    <t xml:space="preserve">INTERCAMBIO  CORROLA </t>
  </si>
  <si>
    <t>P12166</t>
  </si>
  <si>
    <t xml:space="preserve">INTERCAMBIO A MEXICO YARIS </t>
  </si>
  <si>
    <t>P12167</t>
  </si>
  <si>
    <t>P12168</t>
  </si>
  <si>
    <t xml:space="preserve">TRASLADO DE  HILUX DE MEXICO </t>
  </si>
  <si>
    <t>P12169</t>
  </si>
  <si>
    <t xml:space="preserve">TRASLADO DE HILUX  DE MEXICO </t>
  </si>
  <si>
    <t>P12170</t>
  </si>
  <si>
    <t>TRASLADO DE  YARIS  DE MEXICO</t>
  </si>
  <si>
    <t>P12171</t>
  </si>
  <si>
    <t>TRASLADO DE  YARIS DE MEXICO</t>
  </si>
  <si>
    <t>P12172</t>
  </si>
  <si>
    <t>P12173</t>
  </si>
  <si>
    <t>P12174</t>
  </si>
  <si>
    <t xml:space="preserve">TRASLADO DE HILUX DE GUADALAJARA </t>
  </si>
  <si>
    <t>P12175</t>
  </si>
  <si>
    <t>P12176</t>
  </si>
  <si>
    <t xml:space="preserve">TRASLADO DE HIACE VERACRUZ </t>
  </si>
  <si>
    <t>P12177</t>
  </si>
  <si>
    <t>P12178</t>
  </si>
  <si>
    <t xml:space="preserve">TRASLADO CAMRY DE MEXICO </t>
  </si>
  <si>
    <t>P12179</t>
  </si>
  <si>
    <t>P12180</t>
  </si>
  <si>
    <t>TRASLADO DE RAV4 DE IRAPUATO</t>
  </si>
  <si>
    <t>P12181</t>
  </si>
  <si>
    <t>P12182</t>
  </si>
  <si>
    <t xml:space="preserve">TRASLADO DE SIENNA SAN LUIS </t>
  </si>
  <si>
    <t>P12183</t>
  </si>
  <si>
    <t>P12190</t>
  </si>
  <si>
    <t xml:space="preserve">DIFERENCIA INTERCAMBIOS </t>
  </si>
  <si>
    <t>P12192</t>
  </si>
  <si>
    <t xml:space="preserve">TRASLADO DE YARIS DE COLIMA </t>
  </si>
  <si>
    <t>P12193</t>
  </si>
  <si>
    <t>P12194</t>
  </si>
  <si>
    <t xml:space="preserve">TRASLADO DE  YARIS DE VERACRUZ </t>
  </si>
  <si>
    <t>P12195</t>
  </si>
  <si>
    <t xml:space="preserve">TRASLADO DE YARIS DE VERACRUZ </t>
  </si>
  <si>
    <t>P12196</t>
  </si>
  <si>
    <t>TRASLADO DE  YARIS DE QUERETARO</t>
  </si>
  <si>
    <t>P12197</t>
  </si>
  <si>
    <t xml:space="preserve">TRASLADO DE  RAV4 TOLUCA </t>
  </si>
  <si>
    <t>P12198</t>
  </si>
  <si>
    <t xml:space="preserve">DIFERENCIA DE  INTERCAMBIO </t>
  </si>
  <si>
    <t>P12199</t>
  </si>
  <si>
    <t xml:space="preserve">TRASLADO DE RAV4  QUERETARO </t>
  </si>
  <si>
    <t>P12200</t>
  </si>
  <si>
    <t xml:space="preserve">TRASLADO DE  HILUX DE GUADALAJARA </t>
  </si>
  <si>
    <t>P12201</t>
  </si>
  <si>
    <t>P12203</t>
  </si>
  <si>
    <t xml:space="preserve">TRASLADO DE RAV4 DE AGUASCALIENTES </t>
  </si>
  <si>
    <t>P12205</t>
  </si>
  <si>
    <t>P12206</t>
  </si>
  <si>
    <t xml:space="preserve">TRASLADO  DE COROLLA DE PACHUCA </t>
  </si>
  <si>
    <t>P12207</t>
  </si>
  <si>
    <t xml:space="preserve">TRASLADO DE RAV4 GUADALAJARA </t>
  </si>
  <si>
    <t>P12208</t>
  </si>
  <si>
    <t>P12210</t>
  </si>
  <si>
    <t xml:space="preserve">TRASLADO DE YARIS  DE TOLUCA </t>
  </si>
  <si>
    <t>P12211</t>
  </si>
  <si>
    <t>P12212</t>
  </si>
  <si>
    <t>TRASLADO DE AVANZA DE LEON</t>
  </si>
  <si>
    <t>P12213</t>
  </si>
  <si>
    <t>P12214</t>
  </si>
  <si>
    <t>TRASLADO DE YARIS DE MEXICO</t>
  </si>
  <si>
    <t>P12215</t>
  </si>
  <si>
    <t>P12216</t>
  </si>
  <si>
    <t xml:space="preserve">TRASLADO DE RAV4 DE QUERETARO </t>
  </si>
  <si>
    <t>P12217</t>
  </si>
  <si>
    <t>TRASLADO DE HILUX DE OAXACA</t>
  </si>
  <si>
    <t>P12218</t>
  </si>
  <si>
    <t>P12219</t>
  </si>
  <si>
    <t>TRASLADO DE AVANZA TORREON</t>
  </si>
  <si>
    <t>P12220</t>
  </si>
  <si>
    <t>TRASLADO  DE AVANZA TORREON</t>
  </si>
  <si>
    <t>P12221</t>
  </si>
  <si>
    <t xml:space="preserve">TRASLADO DE MEXICO HILUX </t>
  </si>
  <si>
    <t>P12222</t>
  </si>
  <si>
    <t>P12223</t>
  </si>
  <si>
    <t xml:space="preserve">TRASLADO DE MEXICO YARIS </t>
  </si>
  <si>
    <t>P12224</t>
  </si>
  <si>
    <t>P12225</t>
  </si>
  <si>
    <t>P12226</t>
  </si>
  <si>
    <t xml:space="preserve">TRASLADO DE  SIENNA SAN LUIS </t>
  </si>
  <si>
    <t>P12227</t>
  </si>
  <si>
    <t>P12228</t>
  </si>
  <si>
    <t xml:space="preserve">TRASLADO DE  RAV4 DE MEXICO </t>
  </si>
  <si>
    <t>P12229</t>
  </si>
  <si>
    <t>P12230</t>
  </si>
  <si>
    <t xml:space="preserve">TRASLADO DE CAMRY VERACRUZ </t>
  </si>
  <si>
    <t>P12231</t>
  </si>
  <si>
    <t xml:space="preserve">TRASLADO  DE CAMRY  VERACRUZ </t>
  </si>
  <si>
    <t>P12232</t>
  </si>
  <si>
    <t>P12233</t>
  </si>
  <si>
    <t xml:space="preserve">TRASLADO DE  MEXICO HILUX GRIS </t>
  </si>
  <si>
    <t>P12234</t>
  </si>
  <si>
    <t xml:space="preserve">TRASLADO DE MEXICO HILUX  GRIS </t>
  </si>
  <si>
    <t>P12204</t>
  </si>
  <si>
    <t>P12209</t>
  </si>
  <si>
    <t>P12188</t>
  </si>
  <si>
    <t>P12184</t>
  </si>
  <si>
    <t>P12185</t>
  </si>
  <si>
    <t>P12186</t>
  </si>
  <si>
    <t>P12187</t>
  </si>
  <si>
    <t>P12189</t>
  </si>
  <si>
    <t>R2346</t>
  </si>
  <si>
    <t>TOT</t>
  </si>
  <si>
    <t>R2434</t>
  </si>
  <si>
    <t>R2427</t>
  </si>
  <si>
    <t>S1420</t>
  </si>
  <si>
    <t>S1419</t>
  </si>
  <si>
    <t>S1387</t>
  </si>
  <si>
    <t>S1386</t>
  </si>
  <si>
    <t>S1390</t>
  </si>
  <si>
    <t>S1410</t>
  </si>
  <si>
    <t>S1412</t>
  </si>
  <si>
    <t>S1428</t>
  </si>
  <si>
    <t>P12191</t>
  </si>
  <si>
    <t>P12235</t>
  </si>
  <si>
    <t>CAMPANA</t>
  </si>
  <si>
    <t xml:space="preserve">CODIFICACION </t>
  </si>
  <si>
    <t>ESTACIONAMIENTO</t>
  </si>
  <si>
    <t>P12236</t>
  </si>
  <si>
    <t>P12237</t>
  </si>
  <si>
    <t>P12238</t>
  </si>
  <si>
    <t>P12239</t>
  </si>
  <si>
    <t>P12240</t>
  </si>
  <si>
    <t>P12271</t>
  </si>
  <si>
    <t>P12272</t>
  </si>
  <si>
    <t>P12273</t>
  </si>
  <si>
    <t>P12274</t>
  </si>
  <si>
    <t>P12275</t>
  </si>
  <si>
    <t>P12276</t>
  </si>
  <si>
    <t>P12277</t>
  </si>
  <si>
    <t>P12278</t>
  </si>
  <si>
    <t>P12279</t>
  </si>
  <si>
    <t>P12280</t>
  </si>
  <si>
    <t>P12281</t>
  </si>
  <si>
    <t>P12282</t>
  </si>
  <si>
    <t>P12283</t>
  </si>
  <si>
    <t>P12284</t>
  </si>
  <si>
    <t>P12285</t>
  </si>
  <si>
    <t>P12286</t>
  </si>
  <si>
    <t>P12287</t>
  </si>
  <si>
    <t>P12288</t>
  </si>
  <si>
    <t>P12289</t>
  </si>
  <si>
    <t>P12290</t>
  </si>
  <si>
    <t>P12291</t>
  </si>
  <si>
    <t>P12292</t>
  </si>
  <si>
    <t>P12293</t>
  </si>
  <si>
    <t>P12294</t>
  </si>
  <si>
    <t>P12296</t>
  </si>
  <si>
    <t>P12297</t>
  </si>
  <si>
    <t>P12298</t>
  </si>
  <si>
    <t>P12299</t>
  </si>
  <si>
    <t>CINTA AISLAR</t>
  </si>
  <si>
    <t>CINTA MONTAJE</t>
  </si>
  <si>
    <t xml:space="preserve">INSECTICIDA </t>
  </si>
  <si>
    <t xml:space="preserve">AGUA GARRAFON </t>
  </si>
  <si>
    <t>MEMORIA USB</t>
  </si>
  <si>
    <t>IMPRESIÓN A COLOR</t>
  </si>
  <si>
    <t>CONSUMO DE ALIMENTOS</t>
  </si>
  <si>
    <t>LIMPIADOR TOMA DE AIRE</t>
  </si>
  <si>
    <t xml:space="preserve">CONSUMO DE ALIMENTOS </t>
  </si>
  <si>
    <t>MADERA,ESMALTE, TORNILLOS</t>
  </si>
  <si>
    <t>CUELGA CUADROS TAQUETES</t>
  </si>
  <si>
    <t xml:space="preserve">PRODUCTOS DE LIMPIEZA </t>
  </si>
  <si>
    <t>CUNA CHICA, LIJAS,</t>
  </si>
  <si>
    <t>MADERAS</t>
  </si>
  <si>
    <t>BOLSAS DE PAPEL</t>
  </si>
  <si>
    <t>S1430</t>
  </si>
  <si>
    <t>S1484</t>
  </si>
  <si>
    <t>S1437</t>
  </si>
  <si>
    <t>S1483</t>
  </si>
  <si>
    <t>S1482</t>
  </si>
  <si>
    <t>S1478</t>
  </si>
  <si>
    <t>S1444</t>
  </si>
  <si>
    <t>S1436</t>
  </si>
  <si>
    <t>S1433</t>
  </si>
  <si>
    <t>S1393</t>
  </si>
  <si>
    <t>S1391</t>
  </si>
  <si>
    <t>R2477</t>
  </si>
  <si>
    <t>P12300</t>
  </si>
  <si>
    <t>P12401</t>
  </si>
  <si>
    <t>P12404</t>
  </si>
  <si>
    <t>P12431</t>
  </si>
  <si>
    <t>P12406</t>
  </si>
  <si>
    <t>P12442</t>
  </si>
  <si>
    <t>P12443</t>
  </si>
  <si>
    <t>P12407</t>
  </si>
  <si>
    <t>P12408</t>
  </si>
  <si>
    <t>P12409</t>
  </si>
  <si>
    <t>P12410</t>
  </si>
  <si>
    <t>P12411</t>
  </si>
  <si>
    <t>P12412</t>
  </si>
  <si>
    <t>P12413</t>
  </si>
  <si>
    <t>P12414</t>
  </si>
  <si>
    <t>P12415</t>
  </si>
  <si>
    <t>P12416</t>
  </si>
  <si>
    <t>P12417</t>
  </si>
  <si>
    <t xml:space="preserve">TERRENO </t>
  </si>
  <si>
    <t>P12418</t>
  </si>
  <si>
    <t>P12420</t>
  </si>
  <si>
    <t>SERVICIO IMPRESORA</t>
  </si>
  <si>
    <t>P12421</t>
  </si>
  <si>
    <t>P12422</t>
  </si>
  <si>
    <t>P12423</t>
  </si>
  <si>
    <t>P12424</t>
  </si>
  <si>
    <t>P12425</t>
  </si>
  <si>
    <t>P12426</t>
  </si>
  <si>
    <t>P12427</t>
  </si>
  <si>
    <t>P12428</t>
  </si>
  <si>
    <t>P12429</t>
  </si>
  <si>
    <t>P12432</t>
  </si>
  <si>
    <t>P12433</t>
  </si>
  <si>
    <t>P12434</t>
  </si>
  <si>
    <t>P12435</t>
  </si>
  <si>
    <t>P12436</t>
  </si>
  <si>
    <t>P12437</t>
  </si>
  <si>
    <t>P12438</t>
  </si>
  <si>
    <t>P12439</t>
  </si>
  <si>
    <t>P12440</t>
  </si>
  <si>
    <t>P12441</t>
  </si>
  <si>
    <t>P12445</t>
  </si>
  <si>
    <t>PAGO DICTAMEN</t>
  </si>
  <si>
    <t>P12446</t>
  </si>
  <si>
    <t>P12447</t>
  </si>
  <si>
    <t>P12448</t>
  </si>
  <si>
    <t>COMIDA LUDY</t>
  </si>
  <si>
    <t>P12449</t>
  </si>
  <si>
    <t>P12450</t>
  </si>
  <si>
    <t>P12451</t>
  </si>
  <si>
    <t>CINTA</t>
  </si>
  <si>
    <t>P12452</t>
  </si>
  <si>
    <t>P12453</t>
  </si>
  <si>
    <t>P12454</t>
  </si>
  <si>
    <t>P12455</t>
  </si>
  <si>
    <t>P12456</t>
  </si>
  <si>
    <t>P12457</t>
  </si>
  <si>
    <t>P12458</t>
  </si>
  <si>
    <t>P12459</t>
  </si>
  <si>
    <t xml:space="preserve">RECOLECION DE BASURA </t>
  </si>
  <si>
    <t>P12460</t>
  </si>
  <si>
    <t>P12461</t>
  </si>
  <si>
    <t>COFFE BREAK</t>
  </si>
  <si>
    <t>P12462</t>
  </si>
  <si>
    <t>P12463</t>
  </si>
  <si>
    <t>P12464</t>
  </si>
  <si>
    <t>P12465</t>
  </si>
  <si>
    <t xml:space="preserve">LINTERNA </t>
  </si>
  <si>
    <t>P12466</t>
  </si>
  <si>
    <t>P12467</t>
  </si>
  <si>
    <t>P12468</t>
  </si>
  <si>
    <t>COPIA</t>
  </si>
  <si>
    <t>P12469</t>
  </si>
  <si>
    <t>P12480</t>
  </si>
  <si>
    <t>P12481</t>
  </si>
  <si>
    <t>P12482</t>
  </si>
  <si>
    <t>P12483</t>
  </si>
  <si>
    <t>P12484</t>
  </si>
  <si>
    <t>P12485</t>
  </si>
  <si>
    <t>P12486</t>
  </si>
  <si>
    <t>P12487</t>
  </si>
  <si>
    <t>P12488</t>
  </si>
  <si>
    <t>P12489</t>
  </si>
  <si>
    <t>P12490</t>
  </si>
  <si>
    <t>P12491</t>
  </si>
  <si>
    <t>P12492</t>
  </si>
  <si>
    <t>P12493</t>
  </si>
  <si>
    <t>P12495</t>
  </si>
  <si>
    <t>P12496</t>
  </si>
  <si>
    <t>P12497</t>
  </si>
  <si>
    <t>P12498</t>
  </si>
  <si>
    <t>P12499</t>
  </si>
  <si>
    <t>P12500</t>
  </si>
  <si>
    <t>P12501</t>
  </si>
  <si>
    <t>P12502</t>
  </si>
  <si>
    <t>P12503</t>
  </si>
  <si>
    <t>TRASLADO CONTRATADO</t>
  </si>
  <si>
    <t>DIF INTERCAMBIOS</t>
  </si>
  <si>
    <t>VARIOS NO DEDUCIBLES</t>
  </si>
  <si>
    <t>DIF LIQ FINANCIERA</t>
  </si>
  <si>
    <t>DIF LIQ A FINANCIERA</t>
  </si>
  <si>
    <t xml:space="preserve">DEDU.PARABRISAS COROLLA </t>
  </si>
  <si>
    <t xml:space="preserve">CARGO COMBUSTIBLE </t>
  </si>
  <si>
    <t>PAQUETERIA</t>
  </si>
  <si>
    <t>CONECTOR HEMBRA</t>
  </si>
  <si>
    <t>P12504</t>
  </si>
  <si>
    <t>P12505</t>
  </si>
  <si>
    <t>P12506</t>
  </si>
  <si>
    <t>P12507</t>
  </si>
  <si>
    <t>P12508</t>
  </si>
  <si>
    <t>P12509</t>
  </si>
  <si>
    <t>P12510</t>
  </si>
  <si>
    <t>P12511</t>
  </si>
  <si>
    <t xml:space="preserve">BONO PRACTICANTE </t>
  </si>
  <si>
    <t>P12512</t>
  </si>
  <si>
    <t xml:space="preserve">FAROS YARIS </t>
  </si>
  <si>
    <t>P12513</t>
  </si>
  <si>
    <t>DIF INTER AVANZA</t>
  </si>
  <si>
    <t>P12514</t>
  </si>
  <si>
    <t>RIN DE ACERO P/FRONTIER</t>
  </si>
  <si>
    <t>P12515</t>
  </si>
  <si>
    <t>REPARACION DE LLANTA</t>
  </si>
  <si>
    <t>P12519</t>
  </si>
  <si>
    <t>CONSUMO CONTADORAS</t>
  </si>
  <si>
    <t>P12521</t>
  </si>
  <si>
    <t>P12522</t>
  </si>
  <si>
    <t>COMIDA CONTADORAS</t>
  </si>
  <si>
    <t>P12523</t>
  </si>
  <si>
    <t>P12524</t>
  </si>
  <si>
    <t>VASO TAPA P/CAFÉ</t>
  </si>
  <si>
    <t>P12525</t>
  </si>
  <si>
    <t>P12526</t>
  </si>
  <si>
    <t>P12528</t>
  </si>
  <si>
    <t xml:space="preserve">PAQUETERIA </t>
  </si>
  <si>
    <t>P12529</t>
  </si>
  <si>
    <t>S1447</t>
  </si>
  <si>
    <t>REMPLAZO DE CILINDRO</t>
  </si>
  <si>
    <t>S1457</t>
  </si>
  <si>
    <t>CODIFICAR CILINDRO</t>
  </si>
  <si>
    <t>S1396</t>
  </si>
  <si>
    <t>SERVICIO DE ARRASTR</t>
  </si>
  <si>
    <t>S1398</t>
  </si>
  <si>
    <t>S1394</t>
  </si>
  <si>
    <t>INSTALACION DE CILINDRO</t>
  </si>
  <si>
    <t>S1480</t>
  </si>
  <si>
    <t>S1465</t>
  </si>
  <si>
    <t>S1450</t>
  </si>
  <si>
    <t>CORTE Y PROGRAMACION</t>
  </si>
  <si>
    <t>S1469</t>
  </si>
  <si>
    <t>MONTAJE DE LLANTAS</t>
  </si>
  <si>
    <t>LANTAS</t>
  </si>
  <si>
    <t>P12554</t>
  </si>
  <si>
    <t>P12530</t>
  </si>
  <si>
    <t>P12531</t>
  </si>
  <si>
    <t>LAPIZ ADHESIVO</t>
  </si>
  <si>
    <t>P12547</t>
  </si>
  <si>
    <t>FABULOSO PINOL</t>
  </si>
  <si>
    <t>P12548</t>
  </si>
  <si>
    <t>P12549</t>
  </si>
  <si>
    <t>DETERGENTE</t>
  </si>
  <si>
    <t>P12556</t>
  </si>
  <si>
    <t>CORTE LLAVE</t>
  </si>
  <si>
    <t>P12557</t>
  </si>
  <si>
    <t>P12558</t>
  </si>
  <si>
    <t>FLOGAIN</t>
  </si>
  <si>
    <t>P12559</t>
  </si>
  <si>
    <t>CEPILLO ESPONJA</t>
  </si>
  <si>
    <t>P12560</t>
  </si>
  <si>
    <t>P12561</t>
  </si>
  <si>
    <t>ACEITE MOTOR FILTRO</t>
  </si>
  <si>
    <t>P12562</t>
  </si>
  <si>
    <t>P12563</t>
  </si>
  <si>
    <t>SARA RAVELO COMIDA</t>
  </si>
  <si>
    <t>P12564</t>
  </si>
  <si>
    <t>P12565</t>
  </si>
  <si>
    <t>P12566</t>
  </si>
  <si>
    <t>GASTOS TALLER</t>
  </si>
  <si>
    <t>P12567</t>
  </si>
  <si>
    <t xml:space="preserve">PINTURA </t>
  </si>
  <si>
    <t>P12568</t>
  </si>
  <si>
    <t>P12569</t>
  </si>
  <si>
    <t>P12570</t>
  </si>
  <si>
    <t>P12571</t>
  </si>
  <si>
    <t>P12572</t>
  </si>
  <si>
    <t>P12573</t>
  </si>
  <si>
    <t>P12574</t>
  </si>
  <si>
    <t>P12575</t>
  </si>
  <si>
    <t>P12576</t>
  </si>
  <si>
    <t>BALANCIN</t>
  </si>
  <si>
    <t>CINTA DE MONTAJE</t>
  </si>
  <si>
    <t>CARGO COMBUSTIBLE SOBREPESO</t>
  </si>
  <si>
    <t>REFRESCOS</t>
  </si>
  <si>
    <t>P12577</t>
  </si>
  <si>
    <t>P12578</t>
  </si>
  <si>
    <t>P12579</t>
  </si>
  <si>
    <t>P12580</t>
  </si>
  <si>
    <t>P12581</t>
  </si>
  <si>
    <t>P12582</t>
  </si>
  <si>
    <t>P12583</t>
  </si>
  <si>
    <t>CARTUCHO SAMSUNG</t>
  </si>
  <si>
    <t>VASO TAPA CAFÉ</t>
  </si>
  <si>
    <t>MATERIAL P/TALLER</t>
  </si>
  <si>
    <t>PINOL BRASSO</t>
  </si>
  <si>
    <t xml:space="preserve">SHAMPOO/PARA MANOS </t>
  </si>
  <si>
    <t>FOLDER PAPEL</t>
  </si>
  <si>
    <t>P12584</t>
  </si>
  <si>
    <t>P12704</t>
  </si>
  <si>
    <t>P12705</t>
  </si>
  <si>
    <t>P12706</t>
  </si>
  <si>
    <t>P12707</t>
  </si>
  <si>
    <t>P12708</t>
  </si>
  <si>
    <t>P12709</t>
  </si>
  <si>
    <t>P12718</t>
  </si>
  <si>
    <t>P12719</t>
  </si>
  <si>
    <t>P12720</t>
  </si>
  <si>
    <t>P12721</t>
  </si>
  <si>
    <t>P12722</t>
  </si>
  <si>
    <t>P12723</t>
  </si>
  <si>
    <t>P12724</t>
  </si>
  <si>
    <t>P12725</t>
  </si>
  <si>
    <t>P12751</t>
  </si>
  <si>
    <t>P12752</t>
  </si>
  <si>
    <t>P12545</t>
  </si>
  <si>
    <t>P12546</t>
  </si>
  <si>
    <t xml:space="preserve">CONEXIÓN AUDATEX </t>
  </si>
  <si>
    <t>P12595</t>
  </si>
  <si>
    <t>P12596</t>
  </si>
  <si>
    <t xml:space="preserve">TRASLADO </t>
  </si>
  <si>
    <t>P12597</t>
  </si>
  <si>
    <t>P12598</t>
  </si>
  <si>
    <t>P12599</t>
  </si>
  <si>
    <t>P12600</t>
  </si>
  <si>
    <t>P12701</t>
  </si>
  <si>
    <t>P12728</t>
  </si>
  <si>
    <t>P12729</t>
  </si>
  <si>
    <t>P12730</t>
  </si>
  <si>
    <t>P12731</t>
  </si>
  <si>
    <t>P12732</t>
  </si>
  <si>
    <t>P12733</t>
  </si>
  <si>
    <t>P12734</t>
  </si>
  <si>
    <t>P12735</t>
  </si>
  <si>
    <t>P12737</t>
  </si>
  <si>
    <t>P12738</t>
  </si>
  <si>
    <t>P12739</t>
  </si>
  <si>
    <t>P12740</t>
  </si>
  <si>
    <t>P12741</t>
  </si>
  <si>
    <t>P12742</t>
  </si>
  <si>
    <t>P12743</t>
  </si>
  <si>
    <t>P12744</t>
  </si>
  <si>
    <t>P12745</t>
  </si>
  <si>
    <t>P12746</t>
  </si>
  <si>
    <t>P12747</t>
  </si>
  <si>
    <t>CHEQUE noviembrew 2015</t>
  </si>
  <si>
    <t xml:space="preserve">AGUA DE GARRAFON </t>
  </si>
  <si>
    <t>P12736</t>
  </si>
  <si>
    <t>DIFERENCIA EN INTERCAMBIO</t>
  </si>
  <si>
    <t>P12748</t>
  </si>
  <si>
    <t>P12749</t>
  </si>
  <si>
    <t>P12750</t>
  </si>
  <si>
    <t>R2556</t>
  </si>
  <si>
    <t>S1494</t>
  </si>
  <si>
    <t>S1488</t>
  </si>
  <si>
    <t>S1487</t>
  </si>
  <si>
    <t>S1470</t>
  </si>
  <si>
    <t>R2544</t>
  </si>
  <si>
    <t>P12787</t>
  </si>
  <si>
    <t>P12788</t>
  </si>
  <si>
    <t>SONDAR RADIADOR</t>
  </si>
  <si>
    <t>P12789</t>
  </si>
  <si>
    <t>P12790</t>
  </si>
  <si>
    <t>CINTA TUK</t>
  </si>
  <si>
    <t>P12791</t>
  </si>
  <si>
    <t>P12792</t>
  </si>
  <si>
    <t>PAGO DE INFRACCION</t>
  </si>
  <si>
    <t>P12793</t>
  </si>
  <si>
    <t>TRASLADO DE UNIDAD</t>
  </si>
  <si>
    <t>LIQUIDACION</t>
  </si>
  <si>
    <t>P12773</t>
  </si>
  <si>
    <t>P12794</t>
  </si>
  <si>
    <t>P12774</t>
  </si>
  <si>
    <t>MICA AUTOADHERIBLE</t>
  </si>
  <si>
    <t>P12775</t>
  </si>
  <si>
    <t>P12776</t>
  </si>
  <si>
    <t>P12777</t>
  </si>
  <si>
    <t>P12778</t>
  </si>
  <si>
    <t>P12779</t>
  </si>
  <si>
    <t>P12780</t>
  </si>
  <si>
    <t>P12782</t>
  </si>
  <si>
    <t>SERVICIO ABRIR CHAPA</t>
  </si>
  <si>
    <t xml:space="preserve">CERRADURA </t>
  </si>
  <si>
    <t>CHICLE</t>
  </si>
  <si>
    <t>VASO Y TAPA</t>
  </si>
  <si>
    <t>P12783</t>
  </si>
  <si>
    <t>P12784</t>
  </si>
  <si>
    <t>P12785</t>
  </si>
  <si>
    <t>ADAPTADOR TALADRO</t>
  </si>
  <si>
    <t>TONER HP</t>
  </si>
  <si>
    <t>P12795</t>
  </si>
  <si>
    <t>P12796</t>
  </si>
  <si>
    <t>BOBINAS Y BALATAS</t>
  </si>
  <si>
    <t>P12797</t>
  </si>
  <si>
    <t>LISTONES</t>
  </si>
  <si>
    <t>P12798</t>
  </si>
  <si>
    <t>P12799</t>
  </si>
  <si>
    <t>TUL</t>
  </si>
  <si>
    <t>P12800</t>
  </si>
  <si>
    <t>P12822</t>
  </si>
  <si>
    <t>P12823</t>
  </si>
  <si>
    <t>PILA DE LITIO</t>
  </si>
  <si>
    <t>P12824</t>
  </si>
  <si>
    <t>HHS , ROST OFF</t>
  </si>
  <si>
    <t>P12825</t>
  </si>
  <si>
    <t>P12826</t>
  </si>
  <si>
    <t>P12827</t>
  </si>
  <si>
    <t>CASETA</t>
  </si>
  <si>
    <t>P12828</t>
  </si>
  <si>
    <t>P12754</t>
  </si>
  <si>
    <t>P12755</t>
  </si>
  <si>
    <t>P12756</t>
  </si>
  <si>
    <t>P12757</t>
  </si>
  <si>
    <t>P12758</t>
  </si>
  <si>
    <t>P12764</t>
  </si>
  <si>
    <t>P12766</t>
  </si>
  <si>
    <t>P12767</t>
  </si>
  <si>
    <t>P12768</t>
  </si>
  <si>
    <t>P12770</t>
  </si>
  <si>
    <t>P12753</t>
  </si>
  <si>
    <t xml:space="preserve">TOR HEX </t>
  </si>
  <si>
    <t>LISTON METALICO</t>
  </si>
  <si>
    <t>S1451</t>
  </si>
  <si>
    <t>S1452</t>
  </si>
  <si>
    <t>S1499</t>
  </si>
  <si>
    <t xml:space="preserve">CORTE DE LLAVE </t>
  </si>
  <si>
    <t>P12801</t>
  </si>
  <si>
    <t>P12802</t>
  </si>
  <si>
    <t>P12803</t>
  </si>
  <si>
    <t>P12804</t>
  </si>
  <si>
    <t>P12805</t>
  </si>
  <si>
    <t>P12886</t>
  </si>
  <si>
    <t>P12887</t>
  </si>
  <si>
    <t>P12888</t>
  </si>
  <si>
    <t>P12889</t>
  </si>
  <si>
    <t>P12890</t>
  </si>
  <si>
    <t>P12891</t>
  </si>
  <si>
    <t>P12892</t>
  </si>
  <si>
    <t>P12893</t>
  </si>
  <si>
    <t>P12894</t>
  </si>
  <si>
    <t>P12895</t>
  </si>
  <si>
    <t>P12896</t>
  </si>
  <si>
    <t>P12897</t>
  </si>
  <si>
    <t>P12898</t>
  </si>
  <si>
    <t>P12899</t>
  </si>
  <si>
    <t>P12900</t>
  </si>
  <si>
    <t>P13001</t>
  </si>
  <si>
    <t>P13002</t>
  </si>
  <si>
    <t>P13003</t>
  </si>
  <si>
    <t>P13004</t>
  </si>
  <si>
    <t>P13005</t>
  </si>
  <si>
    <t>P13006</t>
  </si>
  <si>
    <t>P13007</t>
  </si>
  <si>
    <t>P13008</t>
  </si>
  <si>
    <t>P13009</t>
  </si>
  <si>
    <t>P12875</t>
  </si>
  <si>
    <t>P12876</t>
  </si>
  <si>
    <t>P12879</t>
  </si>
  <si>
    <t>P12880</t>
  </si>
  <si>
    <t>P12881</t>
  </si>
  <si>
    <t>P12882</t>
  </si>
  <si>
    <t>P12883</t>
  </si>
  <si>
    <t>P12884</t>
  </si>
  <si>
    <t>P12885</t>
  </si>
  <si>
    <t>P13010</t>
  </si>
  <si>
    <t>P13011</t>
  </si>
  <si>
    <t>P13012</t>
  </si>
  <si>
    <t>P13013</t>
  </si>
  <si>
    <t>P13014</t>
  </si>
  <si>
    <t>P13015</t>
  </si>
  <si>
    <t>P13016</t>
  </si>
  <si>
    <t>P13017</t>
  </si>
  <si>
    <t>P13018</t>
  </si>
  <si>
    <t>P13019</t>
  </si>
  <si>
    <t>P13020</t>
  </si>
  <si>
    <t>P13021</t>
  </si>
  <si>
    <t>P13022</t>
  </si>
  <si>
    <t>P13023</t>
  </si>
  <si>
    <t>P13024</t>
  </si>
  <si>
    <t>P13025</t>
  </si>
  <si>
    <t>P13032</t>
  </si>
  <si>
    <t xml:space="preserve">DIF EN FACTURA </t>
  </si>
  <si>
    <t>P13033</t>
  </si>
  <si>
    <t>P13034</t>
  </si>
  <si>
    <t>P12816</t>
  </si>
  <si>
    <t>P12817</t>
  </si>
  <si>
    <t>P12818</t>
  </si>
  <si>
    <t>P12819</t>
  </si>
  <si>
    <t>P12820</t>
  </si>
  <si>
    <t>P12821</t>
  </si>
  <si>
    <t>P12872</t>
  </si>
  <si>
    <t>P12873</t>
  </si>
  <si>
    <t>P12874</t>
  </si>
  <si>
    <t>P12863</t>
  </si>
  <si>
    <t>P12864</t>
  </si>
  <si>
    <t>P12865</t>
  </si>
  <si>
    <t>P12866</t>
  </si>
  <si>
    <t>P12867</t>
  </si>
  <si>
    <t>S1224</t>
  </si>
  <si>
    <t>TOTAL</t>
  </si>
  <si>
    <t>DEL FOLIO 11861 M-11888  SEPTIEMBRE</t>
  </si>
  <si>
    <t>P11862</t>
  </si>
  <si>
    <t>P11863</t>
  </si>
  <si>
    <t>P11864</t>
  </si>
  <si>
    <t>P11865</t>
  </si>
  <si>
    <t>P11866</t>
  </si>
  <si>
    <t>P11867</t>
  </si>
  <si>
    <t>P11868</t>
  </si>
  <si>
    <t>P11869</t>
  </si>
  <si>
    <t>P11870</t>
  </si>
  <si>
    <t>P11871</t>
  </si>
  <si>
    <t>P11872</t>
  </si>
  <si>
    <t>P11873</t>
  </si>
  <si>
    <t>P11874</t>
  </si>
  <si>
    <t>P11875</t>
  </si>
  <si>
    <t>P11876</t>
  </si>
  <si>
    <t>P11877</t>
  </si>
  <si>
    <t>P11878</t>
  </si>
  <si>
    <t>P11879</t>
  </si>
  <si>
    <t>P11880</t>
  </si>
  <si>
    <t>P11881</t>
  </si>
  <si>
    <t>P11882</t>
  </si>
  <si>
    <t>P11883</t>
  </si>
  <si>
    <t>P11884</t>
  </si>
  <si>
    <t>P11885</t>
  </si>
  <si>
    <t>P11886</t>
  </si>
  <si>
    <t>P11887</t>
  </si>
  <si>
    <t>P11888</t>
  </si>
  <si>
    <t>P12150</t>
  </si>
  <si>
    <t>P12151</t>
  </si>
  <si>
    <t>P12152</t>
  </si>
  <si>
    <t>P12153</t>
  </si>
  <si>
    <t>P12154</t>
  </si>
  <si>
    <t>P12147</t>
  </si>
  <si>
    <t>P12148</t>
  </si>
  <si>
    <t>P12149</t>
  </si>
  <si>
    <t>P12146</t>
  </si>
  <si>
    <t>P12143</t>
  </si>
  <si>
    <t>P12144</t>
  </si>
  <si>
    <t>P12142</t>
  </si>
  <si>
    <t>P12141</t>
  </si>
  <si>
    <t>P12140</t>
  </si>
  <si>
    <t>P12702</t>
  </si>
  <si>
    <t>P12703</t>
  </si>
  <si>
    <t>P12769</t>
  </si>
  <si>
    <t>R2534</t>
  </si>
  <si>
    <t>CENTRO DE DISTRI</t>
  </si>
  <si>
    <t>FACTURAS FALTANTES</t>
  </si>
  <si>
    <t>enero</t>
  </si>
  <si>
    <t>nov</t>
  </si>
  <si>
    <t>dic</t>
  </si>
  <si>
    <t>abril</t>
  </si>
  <si>
    <t>DUPLICADA P11091 /07</t>
  </si>
  <si>
    <t>DUPLICADA P10280/03</t>
  </si>
  <si>
    <t>DUPLICADA 10188/03</t>
  </si>
  <si>
    <t>DUPLICADA 1P11502 /08</t>
  </si>
  <si>
    <t>DUPLICADA P11381/08</t>
  </si>
  <si>
    <t>DUPLICADA P11806/09</t>
  </si>
  <si>
    <t>DUPLICADA P11733/09</t>
  </si>
  <si>
    <t>DUPLICADA P12053/10</t>
  </si>
  <si>
    <t xml:space="preserve">  DUPLICADA P11381/08</t>
  </si>
  <si>
    <t xml:space="preserve">FOLIO DUPLICADO </t>
  </si>
  <si>
    <t>DESCRIPCION</t>
  </si>
  <si>
    <t xml:space="preserve">MONTO </t>
  </si>
  <si>
    <t xml:space="preserve">TOTAL </t>
  </si>
  <si>
    <t>FOLIO ORIGINAL</t>
  </si>
  <si>
    <t>DUPLICADA P 10188/03</t>
  </si>
  <si>
    <t>ALECSA CELAYA S DE RL DE CV</t>
  </si>
  <si>
    <t>FOLIO DUPLICADOS</t>
  </si>
  <si>
    <t>PERIFERICA 2015</t>
  </si>
  <si>
    <t>DUPLICADA P12082/10</t>
  </si>
  <si>
    <t>CORTESIA A CLIENTES</t>
  </si>
  <si>
    <t>DUPLICADA P11775/09</t>
  </si>
  <si>
    <t>DUPLICADA P12249/11</t>
  </si>
  <si>
    <t>PERIFERICA 2016</t>
  </si>
  <si>
    <t>P15496</t>
  </si>
  <si>
    <t>THONER</t>
  </si>
  <si>
    <t>DUPLICADA P14981 /07</t>
  </si>
  <si>
    <t>P15486</t>
  </si>
  <si>
    <t>CORTESIA CLIENTES</t>
  </si>
  <si>
    <t>DUPLICADA P15441/07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</si>
</sst>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\-yy;@"/>
  </numFmts>
  <fonts count="21">
    <font>
      <sz val="10"/>
      <name val="Arial"/>
      <family val="2"/>
    </font>
    <font>
      <sz val="10"/>
      <name val="Arial"/>
      <family val="2"/>
    </font>
    <font>
      <sz val="12"/>
      <name val="Berlin Sans FB"/>
      <family val="2"/>
    </font>
    <font>
      <b/>
      <sz val="12"/>
      <name val="Berlin Sans FB"/>
      <family val="2"/>
    </font>
    <font>
      <sz val="10"/>
      <name val="Berlin Sans FB"/>
      <family val="2"/>
    </font>
    <font>
      <b/>
      <sz val="10"/>
      <color indexed="10"/>
      <name val="Berlin Sans FB"/>
      <family val="2"/>
    </font>
    <font>
      <sz val="9"/>
      <name val="Berlin Sans FB"/>
      <family val="2"/>
    </font>
    <font>
      <b/>
      <sz val="9"/>
      <name val="Berlin Sans FB"/>
      <family val="2"/>
    </font>
    <font>
      <b/>
      <sz val="10"/>
      <name val="Berlin Sans FB"/>
      <family val="2"/>
    </font>
    <font>
      <sz val="11"/>
      <name val="Berlin Sans FB"/>
      <family val="2"/>
    </font>
    <font>
      <b/>
      <sz val="11"/>
      <name val="Berlin Sans FB"/>
      <family val="2"/>
    </font>
    <font>
      <sz val="10"/>
      <color theme="0"/>
      <name val="Berlin Sans FB"/>
      <family val="2"/>
    </font>
    <font>
      <sz val="12"/>
      <color theme="0"/>
      <name val="Berlin Sans FB"/>
      <family val="2"/>
    </font>
    <font>
      <b/>
      <sz val="10"/>
      <color theme="0"/>
      <name val="Berlin Sans FB"/>
      <family val="2"/>
    </font>
    <font>
      <sz val="9"/>
      <color theme="0"/>
      <name val="Berlin Sans FB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0"/>
      <color rgb="FFFF0000"/>
      <name val="Berlin Sans FB"/>
      <family val="2"/>
    </font>
    <font>
      <b/>
      <sz val="10"/>
      <color theme="0"/>
      <name val="Arial"/>
      <family val="2"/>
    </font>
    <font>
      <b/>
      <sz val="10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1"/>
        <bgColor indexed="5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44" fontId="4" fillId="0" borderId="0" xfId="0" applyNumberFormat="1" applyFont="1" applyFill="1"/>
    <xf numFmtId="44" fontId="4" fillId="0" borderId="1" xfId="0" applyNumberFormat="1" applyFont="1" applyFill="1" applyBorder="1"/>
    <xf numFmtId="44" fontId="5" fillId="0" borderId="0" xfId="0" applyNumberFormat="1" applyFont="1" applyFill="1"/>
    <xf numFmtId="0" fontId="4" fillId="0" borderId="0" xfId="0" applyFont="1" applyFill="1"/>
    <xf numFmtId="0" fontId="6" fillId="0" borderId="0" xfId="0" applyFont="1" applyFill="1" applyBorder="1"/>
    <xf numFmtId="44" fontId="6" fillId="0" borderId="0" xfId="0" applyNumberFormat="1" applyFont="1" applyFill="1"/>
    <xf numFmtId="4" fontId="6" fillId="0" borderId="2" xfId="0" applyNumberFormat="1" applyFont="1" applyFill="1" applyBorder="1"/>
    <xf numFmtId="44" fontId="7" fillId="0" borderId="0" xfId="0" applyNumberFormat="1" applyFont="1" applyFill="1" applyBorder="1"/>
    <xf numFmtId="0" fontId="6" fillId="0" borderId="0" xfId="0" applyFont="1" applyFill="1" applyAlignment="1">
      <alignment horizontal="center"/>
    </xf>
    <xf numFmtId="43" fontId="6" fillId="0" borderId="0" xfId="0" applyNumberFormat="1" applyFont="1" applyFill="1"/>
    <xf numFmtId="0" fontId="6" fillId="0" borderId="0" xfId="0" applyFont="1" applyFill="1"/>
    <xf numFmtId="44" fontId="4" fillId="0" borderId="2" xfId="0" applyNumberFormat="1" applyFont="1" applyFill="1" applyBorder="1"/>
    <xf numFmtId="44" fontId="4" fillId="0" borderId="2" xfId="1" applyFont="1" applyFill="1" applyBorder="1"/>
    <xf numFmtId="0" fontId="4" fillId="0" borderId="2" xfId="0" applyFont="1" applyFill="1" applyBorder="1"/>
    <xf numFmtId="49" fontId="7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center"/>
    </xf>
    <xf numFmtId="44" fontId="8" fillId="0" borderId="0" xfId="0" applyNumberFormat="1" applyFont="1" applyFill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43" fontId="9" fillId="0" borderId="0" xfId="0" applyNumberFormat="1" applyFont="1" applyFill="1" applyBorder="1"/>
    <xf numFmtId="0" fontId="10" fillId="0" borderId="3" xfId="0" applyFont="1" applyFill="1" applyBorder="1" applyAlignment="1">
      <alignment horizontal="center"/>
    </xf>
    <xf numFmtId="0" fontId="9" fillId="0" borderId="0" xfId="0" applyFont="1" applyFill="1"/>
    <xf numFmtId="0" fontId="10" fillId="0" borderId="4" xfId="0" applyFont="1" applyFill="1" applyBorder="1" applyAlignment="1">
      <alignment horizontal="center"/>
    </xf>
    <xf numFmtId="43" fontId="10" fillId="0" borderId="5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44" fontId="8" fillId="0" borderId="3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44" fontId="4" fillId="0" borderId="9" xfId="0" applyNumberFormat="1" applyFont="1" applyFill="1" applyBorder="1"/>
    <xf numFmtId="44" fontId="4" fillId="0" borderId="10" xfId="0" applyNumberFormat="1" applyFont="1" applyFill="1" applyBorder="1"/>
    <xf numFmtId="164" fontId="4" fillId="0" borderId="11" xfId="0" applyNumberFormat="1" applyFont="1" applyFill="1" applyBorder="1"/>
    <xf numFmtId="44" fontId="5" fillId="0" borderId="9" xfId="0" applyNumberFormat="1" applyFont="1" applyFill="1" applyBorder="1"/>
    <xf numFmtId="0" fontId="4" fillId="0" borderId="12" xfId="0" applyFont="1" applyFill="1" applyBorder="1"/>
    <xf numFmtId="0" fontId="4" fillId="0" borderId="12" xfId="0" applyFont="1" applyFill="1" applyBorder="1" applyAlignment="1">
      <alignment horizontal="center"/>
    </xf>
    <xf numFmtId="44" fontId="4" fillId="0" borderId="12" xfId="0" applyNumberFormat="1" applyFont="1" applyFill="1" applyBorder="1"/>
    <xf numFmtId="44" fontId="4" fillId="0" borderId="13" xfId="0" applyNumberFormat="1" applyFont="1" applyFill="1" applyBorder="1"/>
    <xf numFmtId="49" fontId="4" fillId="0" borderId="14" xfId="0" applyNumberFormat="1" applyFont="1" applyFill="1" applyBorder="1"/>
    <xf numFmtId="0" fontId="4" fillId="0" borderId="15" xfId="0" applyFont="1" applyBorder="1"/>
    <xf numFmtId="49" fontId="4" fillId="0" borderId="16" xfId="0" applyNumberFormat="1" applyFont="1" applyFill="1" applyBorder="1"/>
    <xf numFmtId="44" fontId="4" fillId="0" borderId="17" xfId="0" applyNumberFormat="1" applyFont="1" applyFill="1" applyBorder="1"/>
    <xf numFmtId="44" fontId="4" fillId="0" borderId="18" xfId="0" applyNumberFormat="1" applyFont="1" applyFill="1" applyBorder="1"/>
    <xf numFmtId="49" fontId="4" fillId="0" borderId="0" xfId="0" applyNumberFormat="1" applyFont="1" applyFill="1" applyBorder="1"/>
    <xf numFmtId="44" fontId="4" fillId="0" borderId="0" xfId="0" applyNumberFormat="1" applyFont="1" applyFill="1" applyBorder="1"/>
    <xf numFmtId="0" fontId="4" fillId="0" borderId="0" xfId="0" applyFont="1" applyBorder="1" applyAlignment="1">
      <alignment horizontal="center"/>
    </xf>
    <xf numFmtId="0" fontId="4" fillId="0" borderId="19" xfId="0" applyFont="1" applyBorder="1"/>
    <xf numFmtId="0" fontId="4" fillId="0" borderId="0" xfId="0" applyFont="1" applyFill="1" applyBorder="1"/>
    <xf numFmtId="0" fontId="8" fillId="0" borderId="0" xfId="0" applyFont="1" applyFill="1" applyAlignment="1">
      <alignment horizontal="center"/>
    </xf>
    <xf numFmtId="43" fontId="4" fillId="0" borderId="0" xfId="0" applyNumberFormat="1" applyFont="1" applyFill="1"/>
    <xf numFmtId="0" fontId="4" fillId="0" borderId="20" xfId="0" applyFont="1" applyFill="1" applyBorder="1"/>
    <xf numFmtId="0" fontId="4" fillId="2" borderId="20" xfId="0" applyFont="1" applyFill="1" applyBorder="1"/>
    <xf numFmtId="0" fontId="4" fillId="2" borderId="12" xfId="0" applyFont="1" applyFill="1" applyBorder="1"/>
    <xf numFmtId="0" fontId="4" fillId="0" borderId="21" xfId="0" applyFont="1" applyBorder="1"/>
    <xf numFmtId="0" fontId="4" fillId="0" borderId="22" xfId="0" applyFont="1" applyFill="1" applyBorder="1"/>
    <xf numFmtId="44" fontId="4" fillId="0" borderId="22" xfId="0" applyNumberFormat="1" applyFont="1" applyFill="1" applyBorder="1"/>
    <xf numFmtId="0" fontId="4" fillId="0" borderId="23" xfId="0" applyFont="1" applyBorder="1"/>
    <xf numFmtId="0" fontId="4" fillId="0" borderId="12" xfId="0" applyFont="1" applyBorder="1"/>
    <xf numFmtId="43" fontId="4" fillId="0" borderId="12" xfId="0" applyNumberFormat="1" applyFont="1" applyFill="1" applyBorder="1"/>
    <xf numFmtId="0" fontId="4" fillId="0" borderId="15" xfId="0" applyFont="1" applyBorder="1" applyAlignment="1">
      <alignment horizontal="center"/>
    </xf>
    <xf numFmtId="0" fontId="4" fillId="0" borderId="15" xfId="0" applyFont="1" applyFill="1" applyBorder="1"/>
    <xf numFmtId="0" fontId="4" fillId="3" borderId="15" xfId="0" applyFont="1" applyFill="1" applyBorder="1"/>
    <xf numFmtId="0" fontId="4" fillId="0" borderId="23" xfId="0" applyFont="1" applyFill="1" applyBorder="1"/>
    <xf numFmtId="0" fontId="4" fillId="0" borderId="15" xfId="0" applyFont="1" applyFill="1" applyBorder="1" applyAlignment="1">
      <alignment horizontal="right"/>
    </xf>
    <xf numFmtId="49" fontId="11" fillId="0" borderId="0" xfId="0" applyNumberFormat="1" applyFont="1" applyFill="1" applyBorder="1"/>
    <xf numFmtId="44" fontId="11" fillId="0" borderId="0" xfId="0" applyNumberFormat="1" applyFont="1" applyFill="1" applyBorder="1"/>
    <xf numFmtId="0" fontId="11" fillId="0" borderId="0" xfId="0" applyFont="1" applyFill="1"/>
    <xf numFmtId="44" fontId="11" fillId="0" borderId="0" xfId="0" applyNumberFormat="1" applyFont="1" applyFill="1"/>
    <xf numFmtId="49" fontId="11" fillId="0" borderId="24" xfId="0" applyNumberFormat="1" applyFont="1" applyFill="1" applyBorder="1"/>
    <xf numFmtId="44" fontId="11" fillId="0" borderId="22" xfId="0" applyNumberFormat="1" applyFont="1" applyFill="1" applyBorder="1"/>
    <xf numFmtId="44" fontId="11" fillId="0" borderId="25" xfId="0" applyNumberFormat="1" applyFont="1" applyFill="1" applyBorder="1"/>
    <xf numFmtId="44" fontId="8" fillId="0" borderId="13" xfId="0" applyNumberFormat="1" applyFont="1" applyFill="1" applyBorder="1"/>
    <xf numFmtId="0" fontId="4" fillId="2" borderId="15" xfId="0" applyFont="1" applyFill="1" applyBorder="1"/>
    <xf numFmtId="0" fontId="4" fillId="0" borderId="0" xfId="0" applyFont="1"/>
    <xf numFmtId="0" fontId="4" fillId="4" borderId="15" xfId="0" applyFont="1" applyFill="1" applyBorder="1"/>
    <xf numFmtId="44" fontId="4" fillId="4" borderId="12" xfId="0" applyNumberFormat="1" applyFont="1" applyFill="1" applyBorder="1"/>
    <xf numFmtId="0" fontId="10" fillId="0" borderId="26" xfId="0" applyFont="1" applyFill="1" applyBorder="1" applyAlignment="1">
      <alignment horizontal="center"/>
    </xf>
    <xf numFmtId="0" fontId="12" fillId="0" borderId="0" xfId="0" applyFont="1" applyFill="1" applyBorder="1"/>
    <xf numFmtId="44" fontId="13" fillId="0" borderId="0" xfId="0" applyNumberFormat="1" applyFont="1" applyFill="1" applyBorder="1"/>
    <xf numFmtId="0" fontId="11" fillId="0" borderId="0" xfId="0" applyFont="1" applyFill="1" applyBorder="1"/>
    <xf numFmtId="4" fontId="14" fillId="0" borderId="0" xfId="0" applyNumberFormat="1" applyFont="1" applyFill="1" applyBorder="1"/>
    <xf numFmtId="0" fontId="14" fillId="0" borderId="0" xfId="0" applyFont="1" applyFill="1" applyBorder="1"/>
    <xf numFmtId="44" fontId="11" fillId="0" borderId="0" xfId="1" applyFont="1" applyFill="1" applyBorder="1"/>
    <xf numFmtId="44" fontId="4" fillId="0" borderId="27" xfId="0" applyNumberFormat="1" applyFont="1" applyFill="1" applyBorder="1"/>
    <xf numFmtId="0" fontId="4" fillId="0" borderId="28" xfId="0" applyFont="1" applyBorder="1"/>
    <xf numFmtId="44" fontId="4" fillId="0" borderId="29" xfId="0" applyNumberFormat="1" applyFont="1" applyFill="1" applyBorder="1"/>
    <xf numFmtId="44" fontId="4" fillId="0" borderId="30" xfId="0" applyNumberFormat="1" applyFont="1" applyFill="1" applyBorder="1"/>
    <xf numFmtId="0" fontId="0" fillId="0" borderId="15" xfId="0" applyFill="1" applyBorder="1"/>
    <xf numFmtId="0" fontId="4" fillId="0" borderId="28" xfId="0" applyFont="1" applyFill="1" applyBorder="1"/>
    <xf numFmtId="0" fontId="4" fillId="0" borderId="31" xfId="0" applyFont="1" applyFill="1" applyBorder="1"/>
    <xf numFmtId="0" fontId="4" fillId="0" borderId="32" xfId="0" applyFont="1" applyFill="1" applyBorder="1"/>
    <xf numFmtId="0" fontId="4" fillId="0" borderId="33" xfId="0" applyFont="1" applyFill="1" applyBorder="1"/>
    <xf numFmtId="49" fontId="4" fillId="0" borderId="24" xfId="0" applyNumberFormat="1" applyFont="1" applyFill="1" applyBorder="1"/>
    <xf numFmtId="44" fontId="4" fillId="0" borderId="25" xfId="0" applyNumberFormat="1" applyFont="1" applyFill="1" applyBorder="1"/>
    <xf numFmtId="164" fontId="4" fillId="0" borderId="7" xfId="0" applyNumberFormat="1" applyFont="1" applyFill="1" applyBorder="1"/>
    <xf numFmtId="44" fontId="5" fillId="0" borderId="6" xfId="0" applyNumberFormat="1" applyFont="1" applyFill="1" applyBorder="1"/>
    <xf numFmtId="44" fontId="4" fillId="0" borderId="8" xfId="0" applyNumberFormat="1" applyFont="1" applyFill="1" applyBorder="1"/>
    <xf numFmtId="0" fontId="4" fillId="5" borderId="20" xfId="0" applyFont="1" applyFill="1" applyBorder="1"/>
    <xf numFmtId="0" fontId="4" fillId="5" borderId="12" xfId="0" applyFont="1" applyFill="1" applyBorder="1"/>
    <xf numFmtId="44" fontId="4" fillId="5" borderId="12" xfId="0" applyNumberFormat="1" applyFont="1" applyFill="1" applyBorder="1"/>
    <xf numFmtId="44" fontId="4" fillId="5" borderId="13" xfId="0" applyNumberFormat="1" applyFont="1" applyFill="1" applyBorder="1"/>
    <xf numFmtId="44" fontId="4" fillId="6" borderId="12" xfId="0" applyNumberFormat="1" applyFont="1" applyFill="1" applyBorder="1"/>
    <xf numFmtId="0" fontId="4" fillId="0" borderId="0" xfId="0" applyFont="1" applyFill="1" applyBorder="1" applyAlignment="1">
      <alignment horizontal="center"/>
    </xf>
    <xf numFmtId="44" fontId="4" fillId="0" borderId="0" xfId="1" applyFont="1" applyFill="1" applyBorder="1"/>
    <xf numFmtId="44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44" fontId="4" fillId="0" borderId="34" xfId="0" applyNumberFormat="1" applyFont="1" applyFill="1" applyBorder="1"/>
    <xf numFmtId="0" fontId="4" fillId="0" borderId="35" xfId="0" applyFont="1" applyBorder="1"/>
    <xf numFmtId="0" fontId="4" fillId="0" borderId="21" xfId="0" applyFont="1" applyFill="1" applyBorder="1"/>
    <xf numFmtId="44" fontId="4" fillId="0" borderId="20" xfId="0" applyNumberFormat="1" applyFont="1" applyFill="1" applyBorder="1"/>
    <xf numFmtId="0" fontId="4" fillId="0" borderId="36" xfId="0" applyFont="1" applyFill="1" applyBorder="1"/>
    <xf numFmtId="0" fontId="4" fillId="5" borderId="15" xfId="0" applyFont="1" applyFill="1" applyBorder="1"/>
    <xf numFmtId="0" fontId="4" fillId="0" borderId="35" xfId="0" applyFont="1" applyFill="1" applyBorder="1"/>
    <xf numFmtId="44" fontId="4" fillId="0" borderId="37" xfId="0" applyNumberFormat="1" applyFont="1" applyFill="1" applyBorder="1"/>
    <xf numFmtId="0" fontId="4" fillId="5" borderId="23" xfId="0" applyFont="1" applyFill="1" applyBorder="1"/>
    <xf numFmtId="44" fontId="4" fillId="5" borderId="1" xfId="0" applyNumberFormat="1" applyFont="1" applyFill="1" applyBorder="1"/>
    <xf numFmtId="44" fontId="4" fillId="5" borderId="27" xfId="0" applyNumberFormat="1" applyFont="1" applyFill="1" applyBorder="1"/>
    <xf numFmtId="0" fontId="4" fillId="5" borderId="1" xfId="0" applyFont="1" applyFill="1" applyBorder="1"/>
    <xf numFmtId="0" fontId="4" fillId="5" borderId="31" xfId="0" applyFont="1" applyFill="1" applyBorder="1"/>
    <xf numFmtId="0" fontId="4" fillId="7" borderId="15" xfId="0" applyFont="1" applyFill="1" applyBorder="1"/>
    <xf numFmtId="44" fontId="4" fillId="7" borderId="12" xfId="0" applyNumberFormat="1" applyFont="1" applyFill="1" applyBorder="1"/>
    <xf numFmtId="49" fontId="18" fillId="0" borderId="0" xfId="0" applyNumberFormat="1" applyFont="1" applyFill="1" applyBorder="1"/>
    <xf numFmtId="44" fontId="4" fillId="7" borderId="13" xfId="0" applyNumberFormat="1" applyFont="1" applyFill="1" applyBorder="1"/>
    <xf numFmtId="0" fontId="18" fillId="0" borderId="0" xfId="0" applyFont="1" applyFill="1"/>
    <xf numFmtId="0" fontId="18" fillId="0" borderId="0" xfId="0" applyFont="1" applyBorder="1" applyAlignment="1">
      <alignment horizontal="center"/>
    </xf>
    <xf numFmtId="0" fontId="4" fillId="7" borderId="12" xfId="0" applyFont="1" applyFill="1" applyBorder="1"/>
    <xf numFmtId="0" fontId="19" fillId="8" borderId="0" xfId="0" applyFont="1" applyFill="1" applyAlignment="1">
      <alignment horizontal="center"/>
    </xf>
    <xf numFmtId="44" fontId="0" fillId="0" borderId="0" xfId="0" applyNumberFormat="1"/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4" fontId="3" fillId="0" borderId="0" xfId="0" applyNumberFormat="1" applyFont="1" applyFill="1" applyAlignment="1">
      <alignment horizontal="center"/>
    </xf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5"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695324</xdr:colOff>
      <xdr:row>1</xdr:row>
      <xdr:rowOff>95251</xdr:rowOff>
    </xdr:from>
    <xdr:to>
      <xdr:col>1</xdr:col>
      <xdr:colOff>285749</xdr:colOff>
      <xdr:row>5</xdr:row>
      <xdr:rowOff>41698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4" y="257176"/>
          <a:ext cx="809625" cy="594147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695324</xdr:colOff>
      <xdr:row>22</xdr:row>
      <xdr:rowOff>95251</xdr:rowOff>
    </xdr:from>
    <xdr:to>
      <xdr:col>1</xdr:col>
      <xdr:colOff>285749</xdr:colOff>
      <xdr:row>26</xdr:row>
      <xdr:rowOff>41698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4" y="257176"/>
          <a:ext cx="809625" cy="5941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QQCON~1\AppData\Local\Temp\Caja%20Chica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iginal"/>
      <sheetName val="CHEQUE DIC 14"/>
      <sheetName val="DIC 14"/>
      <sheetName val="Nov 14"/>
      <sheetName val="Oct14"/>
      <sheetName val="Sept 14"/>
      <sheetName val="Ago 14"/>
      <sheetName val="JULIO 14"/>
      <sheetName val="JUNIO 14"/>
      <sheetName val="MAYO 2014"/>
      <sheetName val="ABRIL 2014"/>
      <sheetName val="MARZO 2014"/>
      <sheetName val="MARZO 2014 CALIZ"/>
      <sheetName val="FEB 2014 HOMERO"/>
      <sheetName val="Ene 14"/>
      <sheetName val="Nov 14 (2)"/>
      <sheetName val="Oct14 (2)"/>
    </sheetNames>
    <sheetDataSet>
      <sheetData sheetId="0"/>
      <sheetData sheetId="1"/>
      <sheetData sheetId="2">
        <row r="165">
          <cell r="E165">
            <v>102352.91999999995</v>
          </cell>
          <cell r="F165">
            <v>32346.696000000215</v>
          </cell>
        </row>
        <row r="166">
          <cell r="E166">
            <v>20020</v>
          </cell>
        </row>
        <row r="167">
          <cell r="E167">
            <v>2559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194"/>
  <sheetViews>
    <sheetView zoomScale="90" workbookViewId="0">
      <selection activeCell="D25" sqref="D25"/>
    </sheetView>
  </sheetViews>
  <sheetFormatPr baseColWidth="10" defaultRowHeight="12.75"/>
  <cols>
    <col min="1" max="1" width="3.140625" style="6" customWidth="1"/>
    <col min="2" max="2" width="10.7109375" style="6" customWidth="1"/>
    <col min="3" max="3" width="15.7109375" style="18" customWidth="1"/>
    <col min="4" max="4" width="12.28515625" style="53" customWidth="1"/>
    <col min="5" max="5" width="17.7109375" style="6" customWidth="1"/>
    <col min="6" max="6" width="15.7109375" style="6" customWidth="1"/>
    <col min="7" max="7" width="3.28515625" style="6" customWidth="1"/>
    <col min="8" max="8" width="11.42578125" style="6"/>
    <col min="9" max="9" width="14.85546875" style="6" bestFit="1" customWidth="1"/>
    <col min="10" max="10" width="14.140625" style="6" customWidth="1"/>
    <col min="11" max="13" width="11.42578125" style="6"/>
    <col min="14" max="14" width="12.5703125" style="6" customWidth="1"/>
    <col min="15" max="16384" width="11.42578125" style="6"/>
  </cols>
  <sheetData>
    <row r="1" spans="2:14" s="2" customFormat="1" ht="16.5">
      <c r="B1" s="1"/>
      <c r="C1" s="133" t="s">
        <v>13</v>
      </c>
      <c r="D1" s="133"/>
      <c r="H1" s="3" t="s">
        <v>0</v>
      </c>
      <c r="I1" s="4"/>
      <c r="J1" s="5"/>
      <c r="L1" s="6"/>
      <c r="M1" s="6"/>
      <c r="N1" s="3"/>
    </row>
    <row r="2" spans="2:14" ht="17.25" thickBot="1">
      <c r="B2" s="7"/>
      <c r="C2" s="134" t="s">
        <v>1</v>
      </c>
      <c r="D2" s="134"/>
      <c r="E2" s="8"/>
      <c r="F2" s="9"/>
      <c r="H2" s="3" t="s">
        <v>2</v>
      </c>
      <c r="I2" s="3"/>
      <c r="J2" s="3"/>
      <c r="N2" s="3"/>
    </row>
    <row r="3" spans="2:14" ht="14.25" thickBot="1">
      <c r="B3" s="10"/>
      <c r="C3" s="11"/>
      <c r="D3" s="12"/>
      <c r="E3" s="13"/>
      <c r="F3" s="13"/>
      <c r="H3" s="14" t="s">
        <v>3</v>
      </c>
      <c r="I3" s="15"/>
      <c r="J3" s="16"/>
      <c r="L3" s="16"/>
      <c r="M3" s="16"/>
    </row>
    <row r="4" spans="2:14" ht="14.25" thickBot="1">
      <c r="B4" s="17"/>
      <c r="D4" s="12"/>
      <c r="E4" s="13"/>
      <c r="F4" s="13"/>
      <c r="H4" s="3" t="s">
        <v>4</v>
      </c>
      <c r="I4" s="3"/>
      <c r="J4" s="19">
        <f>J1-I2-I3</f>
        <v>0</v>
      </c>
      <c r="N4" s="3"/>
    </row>
    <row r="5" spans="2:14" s="24" customFormat="1" ht="16.5" thickBot="1">
      <c r="B5" s="20"/>
      <c r="C5" s="21"/>
      <c r="D5" s="22"/>
      <c r="E5" s="20"/>
      <c r="F5" s="23" t="s">
        <v>5</v>
      </c>
      <c r="H5" s="3"/>
      <c r="I5" s="6"/>
      <c r="J5" s="6"/>
      <c r="K5" s="6"/>
      <c r="L5" s="6"/>
      <c r="M5" s="6"/>
      <c r="N5" s="6"/>
    </row>
    <row r="6" spans="2:14" s="29" customFormat="1" ht="20.100000000000001" customHeight="1" thickBot="1">
      <c r="B6" s="25" t="s">
        <v>6</v>
      </c>
      <c r="C6" s="25" t="s">
        <v>7</v>
      </c>
      <c r="D6" s="26" t="s">
        <v>8</v>
      </c>
      <c r="E6" s="27" t="s">
        <v>9</v>
      </c>
      <c r="F6" s="28">
        <f>J22</f>
        <v>0</v>
      </c>
      <c r="H6" s="30" t="s">
        <v>10</v>
      </c>
      <c r="I6" s="27" t="s">
        <v>8</v>
      </c>
      <c r="J6" s="31" t="s">
        <v>11</v>
      </c>
    </row>
    <row r="7" spans="2:14" ht="20.100000000000001" customHeight="1">
      <c r="B7" s="32"/>
      <c r="C7" s="33"/>
      <c r="D7" s="34"/>
      <c r="E7" s="34">
        <f>D7</f>
        <v>0</v>
      </c>
      <c r="F7" s="35">
        <f t="shared" ref="F7:F70" si="0">F6-D7</f>
        <v>0</v>
      </c>
      <c r="H7" s="36"/>
      <c r="I7" s="37"/>
      <c r="J7" s="35">
        <f>I7</f>
        <v>0</v>
      </c>
    </row>
    <row r="8" spans="2:14" ht="20.100000000000001" customHeight="1">
      <c r="B8" s="38"/>
      <c r="C8" s="39"/>
      <c r="D8" s="40"/>
      <c r="E8" s="40">
        <f t="shared" ref="E8:E71" si="1">E7+D8</f>
        <v>0</v>
      </c>
      <c r="F8" s="41">
        <f t="shared" si="0"/>
        <v>0</v>
      </c>
      <c r="H8" s="42"/>
      <c r="I8" s="40"/>
      <c r="J8" s="41">
        <f t="shared" ref="J8:J22" si="2">J7+I8</f>
        <v>0</v>
      </c>
    </row>
    <row r="9" spans="2:14" ht="20.100000000000001" customHeight="1">
      <c r="B9" s="38"/>
      <c r="C9" s="39"/>
      <c r="D9" s="40"/>
      <c r="E9" s="40">
        <f t="shared" si="1"/>
        <v>0</v>
      </c>
      <c r="F9" s="41">
        <f t="shared" si="0"/>
        <v>0</v>
      </c>
      <c r="H9" s="42"/>
      <c r="I9" s="40"/>
      <c r="J9" s="41">
        <f t="shared" si="2"/>
        <v>0</v>
      </c>
    </row>
    <row r="10" spans="2:14" ht="20.100000000000001" customHeight="1">
      <c r="B10" s="38"/>
      <c r="C10" s="39"/>
      <c r="D10" s="40"/>
      <c r="E10" s="40">
        <f t="shared" si="1"/>
        <v>0</v>
      </c>
      <c r="F10" s="41">
        <f t="shared" si="0"/>
        <v>0</v>
      </c>
      <c r="H10" s="42"/>
      <c r="I10" s="40"/>
      <c r="J10" s="41">
        <f t="shared" si="2"/>
        <v>0</v>
      </c>
    </row>
    <row r="11" spans="2:14" ht="20.100000000000001" customHeight="1">
      <c r="B11" s="43"/>
      <c r="C11" s="43"/>
      <c r="D11" s="40"/>
      <c r="E11" s="40">
        <f t="shared" si="1"/>
        <v>0</v>
      </c>
      <c r="F11" s="41">
        <f t="shared" si="0"/>
        <v>0</v>
      </c>
      <c r="H11" s="42"/>
      <c r="I11" s="40"/>
      <c r="J11" s="41">
        <f t="shared" si="2"/>
        <v>0</v>
      </c>
    </row>
    <row r="12" spans="2:14" ht="20.100000000000001" customHeight="1">
      <c r="B12" s="43"/>
      <c r="C12" s="43"/>
      <c r="D12" s="40"/>
      <c r="E12" s="40">
        <f t="shared" si="1"/>
        <v>0</v>
      </c>
      <c r="F12" s="41">
        <f t="shared" si="0"/>
        <v>0</v>
      </c>
      <c r="H12" s="42"/>
      <c r="I12" s="40"/>
      <c r="J12" s="41">
        <f t="shared" si="2"/>
        <v>0</v>
      </c>
    </row>
    <row r="13" spans="2:14" ht="20.100000000000001" customHeight="1">
      <c r="B13" s="43"/>
      <c r="C13" s="43"/>
      <c r="D13" s="40"/>
      <c r="E13" s="40">
        <f t="shared" si="1"/>
        <v>0</v>
      </c>
      <c r="F13" s="41">
        <f t="shared" si="0"/>
        <v>0</v>
      </c>
      <c r="H13" s="42"/>
      <c r="I13" s="40"/>
      <c r="J13" s="41">
        <f t="shared" si="2"/>
        <v>0</v>
      </c>
    </row>
    <row r="14" spans="2:14" ht="20.100000000000001" customHeight="1">
      <c r="B14" s="43"/>
      <c r="C14" s="43"/>
      <c r="D14" s="40"/>
      <c r="E14" s="40">
        <f t="shared" si="1"/>
        <v>0</v>
      </c>
      <c r="F14" s="41">
        <f t="shared" si="0"/>
        <v>0</v>
      </c>
      <c r="H14" s="42"/>
      <c r="I14" s="40"/>
      <c r="J14" s="41">
        <f t="shared" si="2"/>
        <v>0</v>
      </c>
    </row>
    <row r="15" spans="2:14" ht="20.100000000000001" customHeight="1">
      <c r="B15" s="43"/>
      <c r="C15" s="43"/>
      <c r="D15" s="40"/>
      <c r="E15" s="40">
        <f t="shared" si="1"/>
        <v>0</v>
      </c>
      <c r="F15" s="41">
        <f t="shared" si="0"/>
        <v>0</v>
      </c>
      <c r="H15" s="42"/>
      <c r="I15" s="40"/>
      <c r="J15" s="41">
        <f t="shared" si="2"/>
        <v>0</v>
      </c>
    </row>
    <row r="16" spans="2:14" ht="20.100000000000001" customHeight="1">
      <c r="B16" s="43"/>
      <c r="C16" s="43"/>
      <c r="D16" s="40"/>
      <c r="E16" s="40">
        <f t="shared" si="1"/>
        <v>0</v>
      </c>
      <c r="F16" s="41">
        <f t="shared" si="0"/>
        <v>0</v>
      </c>
      <c r="H16" s="42"/>
      <c r="I16" s="40"/>
      <c r="J16" s="41">
        <f t="shared" si="2"/>
        <v>0</v>
      </c>
    </row>
    <row r="17" spans="2:10" ht="20.100000000000001" customHeight="1">
      <c r="B17" s="43"/>
      <c r="C17" s="43"/>
      <c r="D17" s="40"/>
      <c r="E17" s="40">
        <f t="shared" si="1"/>
        <v>0</v>
      </c>
      <c r="F17" s="41">
        <f t="shared" si="0"/>
        <v>0</v>
      </c>
      <c r="H17" s="42"/>
      <c r="I17" s="40"/>
      <c r="J17" s="41">
        <f t="shared" si="2"/>
        <v>0</v>
      </c>
    </row>
    <row r="18" spans="2:10" ht="20.100000000000001" customHeight="1">
      <c r="B18" s="43"/>
      <c r="C18" s="43"/>
      <c r="D18" s="40"/>
      <c r="E18" s="40">
        <f t="shared" si="1"/>
        <v>0</v>
      </c>
      <c r="F18" s="41">
        <f t="shared" si="0"/>
        <v>0</v>
      </c>
      <c r="H18" s="42"/>
      <c r="I18" s="40"/>
      <c r="J18" s="41">
        <f t="shared" si="2"/>
        <v>0</v>
      </c>
    </row>
    <row r="19" spans="2:10" ht="20.100000000000001" customHeight="1">
      <c r="B19" s="43"/>
      <c r="C19" s="43"/>
      <c r="D19" s="40"/>
      <c r="E19" s="40">
        <f t="shared" si="1"/>
        <v>0</v>
      </c>
      <c r="F19" s="41">
        <f t="shared" si="0"/>
        <v>0</v>
      </c>
      <c r="H19" s="42"/>
      <c r="I19" s="40"/>
      <c r="J19" s="41">
        <f t="shared" si="2"/>
        <v>0</v>
      </c>
    </row>
    <row r="20" spans="2:10" ht="20.100000000000001" customHeight="1">
      <c r="B20" s="43"/>
      <c r="C20" s="43"/>
      <c r="D20" s="40"/>
      <c r="E20" s="40">
        <f t="shared" si="1"/>
        <v>0</v>
      </c>
      <c r="F20" s="41">
        <f t="shared" si="0"/>
        <v>0</v>
      </c>
      <c r="H20" s="42"/>
      <c r="I20" s="40"/>
      <c r="J20" s="41">
        <f t="shared" si="2"/>
        <v>0</v>
      </c>
    </row>
    <row r="21" spans="2:10" ht="20.100000000000001" customHeight="1">
      <c r="B21" s="43"/>
      <c r="C21" s="43"/>
      <c r="D21" s="40"/>
      <c r="E21" s="40">
        <f t="shared" si="1"/>
        <v>0</v>
      </c>
      <c r="F21" s="41">
        <f t="shared" si="0"/>
        <v>0</v>
      </c>
      <c r="H21" s="42"/>
      <c r="I21" s="40"/>
      <c r="J21" s="41">
        <f t="shared" si="2"/>
        <v>0</v>
      </c>
    </row>
    <row r="22" spans="2:10" ht="20.100000000000001" customHeight="1" thickBot="1">
      <c r="B22" s="43"/>
      <c r="C22" s="43"/>
      <c r="D22" s="40"/>
      <c r="E22" s="40">
        <f t="shared" si="1"/>
        <v>0</v>
      </c>
      <c r="F22" s="41">
        <f t="shared" si="0"/>
        <v>0</v>
      </c>
      <c r="H22" s="44"/>
      <c r="I22" s="45"/>
      <c r="J22" s="46">
        <f t="shared" si="2"/>
        <v>0</v>
      </c>
    </row>
    <row r="23" spans="2:10" ht="20.100000000000001" customHeight="1" thickTop="1">
      <c r="B23" s="43"/>
      <c r="C23" s="43"/>
      <c r="D23" s="40"/>
      <c r="E23" s="40">
        <f t="shared" si="1"/>
        <v>0</v>
      </c>
      <c r="F23" s="41">
        <f t="shared" si="0"/>
        <v>0</v>
      </c>
      <c r="H23" s="47"/>
      <c r="I23" s="48"/>
      <c r="J23" s="48"/>
    </row>
    <row r="24" spans="2:10" ht="20.100000000000001" customHeight="1">
      <c r="B24" s="43"/>
      <c r="C24" s="43"/>
      <c r="D24" s="40"/>
      <c r="E24" s="40">
        <f t="shared" si="1"/>
        <v>0</v>
      </c>
      <c r="F24" s="41">
        <f t="shared" si="0"/>
        <v>0</v>
      </c>
      <c r="H24" s="47"/>
      <c r="I24" s="48"/>
      <c r="J24" s="48"/>
    </row>
    <row r="25" spans="2:10" ht="20.100000000000001" customHeight="1">
      <c r="B25" s="43"/>
      <c r="C25" s="43"/>
      <c r="D25" s="40"/>
      <c r="E25" s="40">
        <f t="shared" si="1"/>
        <v>0</v>
      </c>
      <c r="F25" s="41">
        <f t="shared" si="0"/>
        <v>0</v>
      </c>
      <c r="H25" s="47"/>
      <c r="I25" s="48"/>
      <c r="J25" s="48"/>
    </row>
    <row r="26" spans="2:10" ht="20.100000000000001" customHeight="1">
      <c r="B26" s="43"/>
      <c r="C26" s="43"/>
      <c r="D26" s="40"/>
      <c r="E26" s="40">
        <f t="shared" si="1"/>
        <v>0</v>
      </c>
      <c r="F26" s="41">
        <f t="shared" si="0"/>
        <v>0</v>
      </c>
      <c r="H26" s="47"/>
      <c r="I26" s="48"/>
      <c r="J26" s="48"/>
    </row>
    <row r="27" spans="2:10" ht="20.100000000000001" customHeight="1">
      <c r="B27" s="43"/>
      <c r="C27" s="43"/>
      <c r="D27" s="40"/>
      <c r="E27" s="40">
        <f t="shared" si="1"/>
        <v>0</v>
      </c>
      <c r="F27" s="41">
        <f t="shared" si="0"/>
        <v>0</v>
      </c>
      <c r="H27" s="47"/>
      <c r="I27" s="48"/>
      <c r="J27" s="48"/>
    </row>
    <row r="28" spans="2:10" ht="20.100000000000001" customHeight="1">
      <c r="B28" s="43"/>
      <c r="C28" s="43"/>
      <c r="D28" s="40"/>
      <c r="E28" s="40">
        <f t="shared" si="1"/>
        <v>0</v>
      </c>
      <c r="F28" s="41">
        <f t="shared" si="0"/>
        <v>0</v>
      </c>
      <c r="H28" s="47"/>
      <c r="I28" s="48"/>
      <c r="J28" s="48"/>
    </row>
    <row r="29" spans="2:10" ht="20.100000000000001" customHeight="1">
      <c r="B29" s="43"/>
      <c r="C29" s="43"/>
      <c r="D29" s="40"/>
      <c r="E29" s="40">
        <f t="shared" si="1"/>
        <v>0</v>
      </c>
      <c r="F29" s="41">
        <f t="shared" si="0"/>
        <v>0</v>
      </c>
      <c r="H29" s="47"/>
      <c r="I29" s="48"/>
      <c r="J29" s="48"/>
    </row>
    <row r="30" spans="2:10" ht="20.100000000000001" customHeight="1">
      <c r="B30" s="43"/>
      <c r="C30" s="43"/>
      <c r="D30" s="40"/>
      <c r="E30" s="40">
        <f t="shared" si="1"/>
        <v>0</v>
      </c>
      <c r="F30" s="41">
        <f t="shared" si="0"/>
        <v>0</v>
      </c>
      <c r="H30" s="47"/>
      <c r="I30" s="48"/>
      <c r="J30" s="48"/>
    </row>
    <row r="31" spans="2:10" ht="20.100000000000001" customHeight="1">
      <c r="B31" s="43"/>
      <c r="C31" s="43"/>
      <c r="D31" s="40"/>
      <c r="E31" s="40">
        <f t="shared" si="1"/>
        <v>0</v>
      </c>
      <c r="F31" s="41">
        <f t="shared" si="0"/>
        <v>0</v>
      </c>
      <c r="H31" s="47"/>
      <c r="I31" s="48"/>
      <c r="J31" s="48"/>
    </row>
    <row r="32" spans="2:10" ht="20.100000000000001" customHeight="1">
      <c r="B32" s="43"/>
      <c r="C32" s="43"/>
      <c r="D32" s="40"/>
      <c r="E32" s="40">
        <f t="shared" si="1"/>
        <v>0</v>
      </c>
      <c r="F32" s="41">
        <f t="shared" si="0"/>
        <v>0</v>
      </c>
      <c r="H32" s="47"/>
      <c r="I32" s="48"/>
      <c r="J32" s="48"/>
    </row>
    <row r="33" spans="2:10" ht="20.100000000000001" customHeight="1">
      <c r="B33" s="43"/>
      <c r="C33" s="43"/>
      <c r="D33" s="40"/>
      <c r="E33" s="40">
        <f t="shared" si="1"/>
        <v>0</v>
      </c>
      <c r="F33" s="41">
        <f t="shared" si="0"/>
        <v>0</v>
      </c>
      <c r="H33" s="47"/>
      <c r="I33" s="48"/>
      <c r="J33" s="48"/>
    </row>
    <row r="34" spans="2:10" ht="20.100000000000001" customHeight="1">
      <c r="B34" s="43"/>
      <c r="C34" s="43"/>
      <c r="D34" s="40"/>
      <c r="E34" s="40">
        <f t="shared" si="1"/>
        <v>0</v>
      </c>
      <c r="F34" s="41">
        <f t="shared" si="0"/>
        <v>0</v>
      </c>
      <c r="H34" s="47"/>
      <c r="I34" s="48"/>
      <c r="J34" s="48"/>
    </row>
    <row r="35" spans="2:10" ht="20.100000000000001" customHeight="1">
      <c r="B35" s="43"/>
      <c r="C35" s="43"/>
      <c r="D35" s="40"/>
      <c r="E35" s="40">
        <f t="shared" si="1"/>
        <v>0</v>
      </c>
      <c r="F35" s="41">
        <f t="shared" si="0"/>
        <v>0</v>
      </c>
      <c r="H35" s="47"/>
      <c r="I35" s="48"/>
      <c r="J35" s="48"/>
    </row>
    <row r="36" spans="2:10" ht="20.100000000000001" customHeight="1">
      <c r="B36" s="43"/>
      <c r="C36" s="43"/>
      <c r="D36" s="40"/>
      <c r="E36" s="40">
        <f t="shared" si="1"/>
        <v>0</v>
      </c>
      <c r="F36" s="41">
        <f t="shared" si="0"/>
        <v>0</v>
      </c>
      <c r="H36" s="47"/>
      <c r="I36" s="48"/>
      <c r="J36" s="48"/>
    </row>
    <row r="37" spans="2:10" ht="20.100000000000001" customHeight="1">
      <c r="B37" s="43"/>
      <c r="C37" s="43"/>
      <c r="D37" s="40"/>
      <c r="E37" s="40">
        <f t="shared" si="1"/>
        <v>0</v>
      </c>
      <c r="F37" s="41">
        <f t="shared" si="0"/>
        <v>0</v>
      </c>
      <c r="H37" s="47"/>
      <c r="I37" s="48"/>
      <c r="J37" s="48"/>
    </row>
    <row r="38" spans="2:10" ht="20.100000000000001" customHeight="1">
      <c r="B38" s="43"/>
      <c r="C38" s="43"/>
      <c r="D38" s="40"/>
      <c r="E38" s="40">
        <f t="shared" si="1"/>
        <v>0</v>
      </c>
      <c r="F38" s="41">
        <f t="shared" si="0"/>
        <v>0</v>
      </c>
      <c r="H38" s="47"/>
      <c r="I38" s="48"/>
      <c r="J38" s="48"/>
    </row>
    <row r="39" spans="2:10" ht="20.100000000000001" customHeight="1">
      <c r="B39" s="43"/>
      <c r="C39" s="43"/>
      <c r="D39" s="40"/>
      <c r="E39" s="40">
        <f t="shared" si="1"/>
        <v>0</v>
      </c>
      <c r="F39" s="41">
        <f t="shared" si="0"/>
        <v>0</v>
      </c>
      <c r="H39" s="47"/>
      <c r="I39" s="48"/>
      <c r="J39" s="48"/>
    </row>
    <row r="40" spans="2:10" ht="20.100000000000001" customHeight="1">
      <c r="B40" s="43"/>
      <c r="C40" s="43"/>
      <c r="D40" s="40"/>
      <c r="E40" s="40">
        <f t="shared" si="1"/>
        <v>0</v>
      </c>
      <c r="F40" s="41">
        <f t="shared" si="0"/>
        <v>0</v>
      </c>
      <c r="H40" s="47"/>
      <c r="I40" s="48"/>
      <c r="J40" s="48"/>
    </row>
    <row r="41" spans="2:10" ht="20.100000000000001" customHeight="1">
      <c r="B41" s="43"/>
      <c r="C41" s="43"/>
      <c r="D41" s="40"/>
      <c r="E41" s="40">
        <f t="shared" si="1"/>
        <v>0</v>
      </c>
      <c r="F41" s="41">
        <f t="shared" si="0"/>
        <v>0</v>
      </c>
      <c r="H41" s="47"/>
      <c r="I41" s="48"/>
      <c r="J41" s="48"/>
    </row>
    <row r="42" spans="2:10" ht="20.100000000000001" customHeight="1">
      <c r="B42" s="43"/>
      <c r="C42" s="43"/>
      <c r="D42" s="40"/>
      <c r="E42" s="40">
        <f t="shared" si="1"/>
        <v>0</v>
      </c>
      <c r="F42" s="41">
        <f t="shared" si="0"/>
        <v>0</v>
      </c>
      <c r="H42" s="47"/>
      <c r="I42" s="48"/>
      <c r="J42" s="48"/>
    </row>
    <row r="43" spans="2:10" ht="20.100000000000001" customHeight="1">
      <c r="B43" s="43"/>
      <c r="C43" s="43"/>
      <c r="D43" s="40"/>
      <c r="E43" s="40">
        <f t="shared" si="1"/>
        <v>0</v>
      </c>
      <c r="F43" s="41">
        <f t="shared" si="0"/>
        <v>0</v>
      </c>
      <c r="H43" s="47"/>
      <c r="I43" s="48"/>
      <c r="J43" s="48"/>
    </row>
    <row r="44" spans="2:10" ht="20.100000000000001" customHeight="1">
      <c r="B44" s="43"/>
      <c r="C44" s="43"/>
      <c r="D44" s="40"/>
      <c r="E44" s="40">
        <f t="shared" si="1"/>
        <v>0</v>
      </c>
      <c r="F44" s="41">
        <f t="shared" si="0"/>
        <v>0</v>
      </c>
      <c r="H44" s="47"/>
      <c r="I44" s="48"/>
      <c r="J44" s="48"/>
    </row>
    <row r="45" spans="2:10" ht="20.100000000000001" customHeight="1">
      <c r="B45" s="43"/>
      <c r="C45" s="43"/>
      <c r="D45" s="40"/>
      <c r="E45" s="40">
        <f t="shared" si="1"/>
        <v>0</v>
      </c>
      <c r="F45" s="41">
        <f t="shared" si="0"/>
        <v>0</v>
      </c>
      <c r="H45" s="47"/>
      <c r="I45" s="48"/>
      <c r="J45" s="48"/>
    </row>
    <row r="46" spans="2:10" ht="20.100000000000001" customHeight="1">
      <c r="B46" s="43"/>
      <c r="C46" s="43"/>
      <c r="D46" s="40"/>
      <c r="E46" s="40">
        <f t="shared" si="1"/>
        <v>0</v>
      </c>
      <c r="F46" s="41">
        <f t="shared" si="0"/>
        <v>0</v>
      </c>
      <c r="H46" s="47"/>
      <c r="I46" s="48"/>
      <c r="J46" s="48"/>
    </row>
    <row r="47" spans="2:10" ht="20.100000000000001" customHeight="1">
      <c r="B47" s="43"/>
      <c r="C47" s="43"/>
      <c r="D47" s="40"/>
      <c r="E47" s="40">
        <f t="shared" si="1"/>
        <v>0</v>
      </c>
      <c r="F47" s="41">
        <f t="shared" si="0"/>
        <v>0</v>
      </c>
      <c r="H47" s="47"/>
      <c r="I47" s="48"/>
      <c r="J47" s="48"/>
    </row>
    <row r="48" spans="2:10" ht="20.100000000000001" customHeight="1">
      <c r="B48" s="43"/>
      <c r="C48" s="43"/>
      <c r="D48" s="40"/>
      <c r="E48" s="40">
        <f t="shared" si="1"/>
        <v>0</v>
      </c>
      <c r="F48" s="41">
        <f t="shared" si="0"/>
        <v>0</v>
      </c>
      <c r="H48" s="47"/>
      <c r="I48" s="48"/>
      <c r="J48" s="48"/>
    </row>
    <row r="49" spans="2:10" ht="20.100000000000001" customHeight="1">
      <c r="B49" s="43"/>
      <c r="C49" s="43"/>
      <c r="D49" s="40"/>
      <c r="E49" s="40">
        <f t="shared" si="1"/>
        <v>0</v>
      </c>
      <c r="F49" s="41">
        <f t="shared" si="0"/>
        <v>0</v>
      </c>
      <c r="H49" s="47"/>
      <c r="I49" s="48"/>
      <c r="J49" s="48"/>
    </row>
    <row r="50" spans="2:10" ht="20.100000000000001" customHeight="1">
      <c r="B50" s="43"/>
      <c r="C50" s="43"/>
      <c r="D50" s="40"/>
      <c r="E50" s="40">
        <f t="shared" si="1"/>
        <v>0</v>
      </c>
      <c r="F50" s="41">
        <f t="shared" si="0"/>
        <v>0</v>
      </c>
      <c r="H50" s="47"/>
      <c r="I50" s="48"/>
      <c r="J50" s="48"/>
    </row>
    <row r="51" spans="2:10" ht="20.100000000000001" customHeight="1">
      <c r="B51" s="43"/>
      <c r="C51" s="43"/>
      <c r="D51" s="40"/>
      <c r="E51" s="40">
        <f t="shared" si="1"/>
        <v>0</v>
      </c>
      <c r="F51" s="41">
        <f t="shared" si="0"/>
        <v>0</v>
      </c>
      <c r="H51" s="47"/>
      <c r="I51" s="48"/>
      <c r="J51" s="48"/>
    </row>
    <row r="52" spans="2:10" ht="20.100000000000001" customHeight="1">
      <c r="B52" s="43"/>
      <c r="C52" s="43"/>
      <c r="D52" s="40"/>
      <c r="E52" s="40">
        <f t="shared" si="1"/>
        <v>0</v>
      </c>
      <c r="F52" s="41">
        <f t="shared" si="0"/>
        <v>0</v>
      </c>
      <c r="H52" s="47"/>
      <c r="I52" s="48"/>
      <c r="J52" s="48"/>
    </row>
    <row r="53" spans="2:10" ht="20.100000000000001" customHeight="1">
      <c r="B53" s="43"/>
      <c r="C53" s="43"/>
      <c r="D53" s="40"/>
      <c r="E53" s="40">
        <f t="shared" si="1"/>
        <v>0</v>
      </c>
      <c r="F53" s="41">
        <f t="shared" si="0"/>
        <v>0</v>
      </c>
      <c r="H53" s="47"/>
      <c r="I53" s="48"/>
      <c r="J53" s="48"/>
    </row>
    <row r="54" spans="2:10" ht="20.100000000000001" customHeight="1">
      <c r="B54" s="43"/>
      <c r="C54" s="43"/>
      <c r="D54" s="40"/>
      <c r="E54" s="40">
        <f t="shared" si="1"/>
        <v>0</v>
      </c>
      <c r="F54" s="41">
        <f t="shared" si="0"/>
        <v>0</v>
      </c>
      <c r="H54" s="47"/>
      <c r="I54" s="48"/>
      <c r="J54" s="48"/>
    </row>
    <row r="55" spans="2:10" ht="20.100000000000001" customHeight="1">
      <c r="B55" s="43"/>
      <c r="C55" s="43"/>
      <c r="D55" s="40"/>
      <c r="E55" s="40">
        <f t="shared" si="1"/>
        <v>0</v>
      </c>
      <c r="F55" s="41">
        <f t="shared" si="0"/>
        <v>0</v>
      </c>
      <c r="H55" s="47"/>
      <c r="I55" s="48"/>
      <c r="J55" s="48"/>
    </row>
    <row r="56" spans="2:10" ht="20.100000000000001" customHeight="1">
      <c r="B56" s="43"/>
      <c r="C56" s="43"/>
      <c r="D56" s="40"/>
      <c r="E56" s="40">
        <f t="shared" si="1"/>
        <v>0</v>
      </c>
      <c r="F56" s="41">
        <f t="shared" si="0"/>
        <v>0</v>
      </c>
      <c r="H56" s="47"/>
      <c r="I56" s="48"/>
      <c r="J56" s="48"/>
    </row>
    <row r="57" spans="2:10" ht="20.100000000000001" customHeight="1">
      <c r="B57" s="43"/>
      <c r="C57" s="43"/>
      <c r="D57" s="40"/>
      <c r="E57" s="40">
        <f t="shared" si="1"/>
        <v>0</v>
      </c>
      <c r="F57" s="41">
        <f t="shared" si="0"/>
        <v>0</v>
      </c>
      <c r="H57" s="47"/>
      <c r="I57" s="48"/>
      <c r="J57" s="48"/>
    </row>
    <row r="58" spans="2:10" ht="20.100000000000001" customHeight="1">
      <c r="B58" s="43"/>
      <c r="C58" s="43"/>
      <c r="D58" s="40"/>
      <c r="E58" s="40">
        <f t="shared" si="1"/>
        <v>0</v>
      </c>
      <c r="F58" s="41">
        <f t="shared" si="0"/>
        <v>0</v>
      </c>
      <c r="H58" s="47"/>
      <c r="I58" s="48"/>
      <c r="J58" s="48"/>
    </row>
    <row r="59" spans="2:10" ht="20.100000000000001" customHeight="1">
      <c r="B59" s="43"/>
      <c r="C59" s="43"/>
      <c r="D59" s="40"/>
      <c r="E59" s="40">
        <f t="shared" si="1"/>
        <v>0</v>
      </c>
      <c r="F59" s="41">
        <f t="shared" si="0"/>
        <v>0</v>
      </c>
      <c r="H59" s="47"/>
      <c r="I59" s="48"/>
      <c r="J59" s="48"/>
    </row>
    <row r="60" spans="2:10" ht="20.100000000000001" customHeight="1">
      <c r="B60" s="43"/>
      <c r="C60" s="43"/>
      <c r="D60" s="40"/>
      <c r="E60" s="40">
        <f t="shared" si="1"/>
        <v>0</v>
      </c>
      <c r="F60" s="41">
        <f t="shared" si="0"/>
        <v>0</v>
      </c>
      <c r="H60" s="47"/>
      <c r="I60" s="48"/>
      <c r="J60" s="48"/>
    </row>
    <row r="61" spans="2:10" ht="20.100000000000001" customHeight="1">
      <c r="B61" s="43"/>
      <c r="C61" s="43"/>
      <c r="D61" s="40"/>
      <c r="E61" s="40">
        <f t="shared" si="1"/>
        <v>0</v>
      </c>
      <c r="F61" s="41">
        <f t="shared" si="0"/>
        <v>0</v>
      </c>
      <c r="H61" s="47"/>
      <c r="I61" s="48"/>
      <c r="J61" s="48"/>
    </row>
    <row r="62" spans="2:10" ht="20.100000000000001" customHeight="1">
      <c r="B62" s="43"/>
      <c r="C62" s="43"/>
      <c r="D62" s="40"/>
      <c r="E62" s="40">
        <f t="shared" si="1"/>
        <v>0</v>
      </c>
      <c r="F62" s="41">
        <f t="shared" si="0"/>
        <v>0</v>
      </c>
      <c r="H62" s="47"/>
      <c r="I62" s="48"/>
      <c r="J62" s="48"/>
    </row>
    <row r="63" spans="2:10" ht="20.100000000000001" customHeight="1">
      <c r="B63" s="43"/>
      <c r="C63" s="43"/>
      <c r="D63" s="40"/>
      <c r="E63" s="40">
        <f t="shared" si="1"/>
        <v>0</v>
      </c>
      <c r="F63" s="41">
        <f t="shared" si="0"/>
        <v>0</v>
      </c>
      <c r="H63" s="47"/>
      <c r="I63" s="48"/>
      <c r="J63" s="48"/>
    </row>
    <row r="64" spans="2:10" ht="20.100000000000001" customHeight="1">
      <c r="B64" s="43"/>
      <c r="C64" s="43"/>
      <c r="D64" s="40"/>
      <c r="E64" s="40">
        <f t="shared" si="1"/>
        <v>0</v>
      </c>
      <c r="F64" s="41">
        <f t="shared" si="0"/>
        <v>0</v>
      </c>
      <c r="H64" s="47"/>
      <c r="I64" s="48"/>
      <c r="J64" s="48"/>
    </row>
    <row r="65" spans="2:10" ht="20.100000000000001" customHeight="1">
      <c r="B65" s="43"/>
      <c r="C65" s="43"/>
      <c r="D65" s="40"/>
      <c r="E65" s="40">
        <f t="shared" si="1"/>
        <v>0</v>
      </c>
      <c r="F65" s="41">
        <f t="shared" si="0"/>
        <v>0</v>
      </c>
      <c r="H65" s="47"/>
      <c r="I65" s="48"/>
      <c r="J65" s="48"/>
    </row>
    <row r="66" spans="2:10" ht="20.100000000000001" customHeight="1">
      <c r="B66" s="43"/>
      <c r="C66" s="43"/>
      <c r="D66" s="40"/>
      <c r="E66" s="40">
        <f t="shared" si="1"/>
        <v>0</v>
      </c>
      <c r="F66" s="41">
        <f t="shared" si="0"/>
        <v>0</v>
      </c>
      <c r="H66" s="47"/>
      <c r="I66" s="48"/>
      <c r="J66" s="48"/>
    </row>
    <row r="67" spans="2:10" ht="20.100000000000001" customHeight="1">
      <c r="B67" s="43"/>
      <c r="C67" s="43"/>
      <c r="D67" s="40"/>
      <c r="E67" s="40">
        <f t="shared" si="1"/>
        <v>0</v>
      </c>
      <c r="F67" s="41">
        <f t="shared" si="0"/>
        <v>0</v>
      </c>
      <c r="H67" s="47"/>
      <c r="I67" s="48"/>
      <c r="J67" s="48"/>
    </row>
    <row r="68" spans="2:10" ht="20.100000000000001" customHeight="1">
      <c r="B68" s="43"/>
      <c r="C68" s="43"/>
      <c r="D68" s="40"/>
      <c r="E68" s="40">
        <f t="shared" si="1"/>
        <v>0</v>
      </c>
      <c r="F68" s="41">
        <f t="shared" si="0"/>
        <v>0</v>
      </c>
      <c r="H68" s="47"/>
      <c r="I68" s="48"/>
      <c r="J68" s="48"/>
    </row>
    <row r="69" spans="2:10" ht="20.100000000000001" customHeight="1">
      <c r="B69" s="43"/>
      <c r="C69" s="43"/>
      <c r="D69" s="40"/>
      <c r="E69" s="40">
        <f t="shared" si="1"/>
        <v>0</v>
      </c>
      <c r="F69" s="41">
        <f t="shared" si="0"/>
        <v>0</v>
      </c>
      <c r="H69" s="47"/>
      <c r="I69" s="48"/>
      <c r="J69" s="48"/>
    </row>
    <row r="70" spans="2:10" ht="20.100000000000001" customHeight="1">
      <c r="B70" s="43"/>
      <c r="C70" s="43"/>
      <c r="D70" s="40"/>
      <c r="E70" s="40">
        <f t="shared" si="1"/>
        <v>0</v>
      </c>
      <c r="F70" s="41">
        <f t="shared" si="0"/>
        <v>0</v>
      </c>
      <c r="H70" s="47"/>
      <c r="I70" s="48"/>
      <c r="J70" s="48"/>
    </row>
    <row r="71" spans="2:10" ht="20.100000000000001" customHeight="1">
      <c r="B71" s="43"/>
      <c r="C71" s="43"/>
      <c r="D71" s="40"/>
      <c r="E71" s="40">
        <f t="shared" si="1"/>
        <v>0</v>
      </c>
      <c r="F71" s="41">
        <f t="shared" ref="F71:F134" si="3">F70-D71</f>
        <v>0</v>
      </c>
      <c r="H71" s="47"/>
      <c r="I71" s="48"/>
      <c r="J71" s="48"/>
    </row>
    <row r="72" spans="2:10" ht="20.100000000000001" customHeight="1">
      <c r="B72" s="43"/>
      <c r="C72" s="43"/>
      <c r="D72" s="40"/>
      <c r="E72" s="40">
        <f t="shared" ref="E72:E135" si="4">E71+D72</f>
        <v>0</v>
      </c>
      <c r="F72" s="41">
        <f t="shared" si="3"/>
        <v>0</v>
      </c>
      <c r="H72" s="47"/>
      <c r="I72" s="48"/>
      <c r="J72" s="48"/>
    </row>
    <row r="73" spans="2:10" ht="20.100000000000001" customHeight="1">
      <c r="B73" s="43"/>
      <c r="C73" s="43"/>
      <c r="D73" s="40"/>
      <c r="E73" s="40">
        <f t="shared" si="4"/>
        <v>0</v>
      </c>
      <c r="F73" s="41">
        <f t="shared" si="3"/>
        <v>0</v>
      </c>
      <c r="H73" s="47"/>
      <c r="I73" s="48"/>
      <c r="J73" s="48"/>
    </row>
    <row r="74" spans="2:10" ht="20.100000000000001" customHeight="1">
      <c r="B74" s="43"/>
      <c r="C74" s="43"/>
      <c r="D74" s="40"/>
      <c r="E74" s="40">
        <f t="shared" si="4"/>
        <v>0</v>
      </c>
      <c r="F74" s="41">
        <f t="shared" si="3"/>
        <v>0</v>
      </c>
      <c r="H74" s="47"/>
      <c r="I74" s="48"/>
      <c r="J74" s="48"/>
    </row>
    <row r="75" spans="2:10" ht="20.100000000000001" customHeight="1">
      <c r="B75" s="43"/>
      <c r="C75" s="43"/>
      <c r="D75" s="40"/>
      <c r="E75" s="40">
        <f t="shared" si="4"/>
        <v>0</v>
      </c>
      <c r="F75" s="41">
        <f t="shared" si="3"/>
        <v>0</v>
      </c>
      <c r="H75" s="47"/>
      <c r="I75" s="48"/>
      <c r="J75" s="48"/>
    </row>
    <row r="76" spans="2:10" ht="20.100000000000001" customHeight="1">
      <c r="B76" s="43"/>
      <c r="C76" s="43"/>
      <c r="D76" s="40"/>
      <c r="E76" s="40">
        <f t="shared" si="4"/>
        <v>0</v>
      </c>
      <c r="F76" s="41">
        <f t="shared" si="3"/>
        <v>0</v>
      </c>
      <c r="H76" s="47"/>
      <c r="I76" s="48"/>
      <c r="J76" s="48"/>
    </row>
    <row r="77" spans="2:10" ht="20.100000000000001" customHeight="1">
      <c r="B77" s="43"/>
      <c r="C77" s="43"/>
      <c r="D77" s="40"/>
      <c r="E77" s="40">
        <f t="shared" si="4"/>
        <v>0</v>
      </c>
      <c r="F77" s="41">
        <f t="shared" si="3"/>
        <v>0</v>
      </c>
      <c r="H77" s="47"/>
      <c r="I77" s="48"/>
      <c r="J77" s="48"/>
    </row>
    <row r="78" spans="2:10" ht="20.100000000000001" customHeight="1">
      <c r="B78" s="43"/>
      <c r="C78" s="43"/>
      <c r="D78" s="40"/>
      <c r="E78" s="40">
        <f t="shared" si="4"/>
        <v>0</v>
      </c>
      <c r="F78" s="41">
        <f t="shared" si="3"/>
        <v>0</v>
      </c>
      <c r="H78" s="47"/>
      <c r="I78" s="48"/>
      <c r="J78" s="48"/>
    </row>
    <row r="79" spans="2:10" ht="20.100000000000001" customHeight="1">
      <c r="B79" s="43"/>
      <c r="C79" s="43"/>
      <c r="D79" s="40"/>
      <c r="E79" s="40">
        <f t="shared" si="4"/>
        <v>0</v>
      </c>
      <c r="F79" s="41">
        <f t="shared" si="3"/>
        <v>0</v>
      </c>
      <c r="H79" s="47"/>
      <c r="I79" s="48"/>
      <c r="J79" s="48"/>
    </row>
    <row r="80" spans="2:10" ht="20.100000000000001" customHeight="1">
      <c r="B80" s="43"/>
      <c r="C80" s="43"/>
      <c r="D80" s="40"/>
      <c r="E80" s="40">
        <f t="shared" si="4"/>
        <v>0</v>
      </c>
      <c r="F80" s="41">
        <f t="shared" si="3"/>
        <v>0</v>
      </c>
      <c r="H80" s="47"/>
      <c r="I80" s="48"/>
      <c r="J80" s="48"/>
    </row>
    <row r="81" spans="2:10" ht="20.100000000000001" customHeight="1">
      <c r="B81" s="43"/>
      <c r="C81" s="43"/>
      <c r="D81" s="40"/>
      <c r="E81" s="40">
        <f t="shared" si="4"/>
        <v>0</v>
      </c>
      <c r="F81" s="41">
        <f t="shared" si="3"/>
        <v>0</v>
      </c>
      <c r="H81" s="47"/>
      <c r="I81" s="48"/>
      <c r="J81" s="48"/>
    </row>
    <row r="82" spans="2:10" ht="20.100000000000001" customHeight="1">
      <c r="B82" s="43"/>
      <c r="C82" s="43"/>
      <c r="D82" s="40"/>
      <c r="E82" s="40">
        <f t="shared" si="4"/>
        <v>0</v>
      </c>
      <c r="F82" s="41">
        <f t="shared" si="3"/>
        <v>0</v>
      </c>
      <c r="H82" s="47"/>
      <c r="I82" s="48"/>
      <c r="J82" s="48"/>
    </row>
    <row r="83" spans="2:10" ht="20.100000000000001" customHeight="1">
      <c r="B83" s="43"/>
      <c r="C83" s="43"/>
      <c r="D83" s="40"/>
      <c r="E83" s="40">
        <f t="shared" si="4"/>
        <v>0</v>
      </c>
      <c r="F83" s="41">
        <f t="shared" si="3"/>
        <v>0</v>
      </c>
      <c r="H83" s="47"/>
      <c r="I83" s="48"/>
      <c r="J83" s="48"/>
    </row>
    <row r="84" spans="2:10" ht="20.100000000000001" customHeight="1">
      <c r="B84" s="43"/>
      <c r="C84" s="43"/>
      <c r="D84" s="40"/>
      <c r="E84" s="40">
        <f t="shared" si="4"/>
        <v>0</v>
      </c>
      <c r="F84" s="41">
        <f t="shared" si="3"/>
        <v>0</v>
      </c>
      <c r="H84" s="47"/>
      <c r="I84" s="48"/>
      <c r="J84" s="48"/>
    </row>
    <row r="85" spans="2:10" ht="20.100000000000001" customHeight="1">
      <c r="B85" s="43"/>
      <c r="C85" s="43"/>
      <c r="D85" s="40"/>
      <c r="E85" s="40">
        <f t="shared" si="4"/>
        <v>0</v>
      </c>
      <c r="F85" s="41">
        <f t="shared" si="3"/>
        <v>0</v>
      </c>
      <c r="H85" s="47"/>
      <c r="I85" s="48"/>
      <c r="J85" s="48"/>
    </row>
    <row r="86" spans="2:10" ht="20.100000000000001" customHeight="1">
      <c r="B86" s="43"/>
      <c r="C86" s="43"/>
      <c r="D86" s="40"/>
      <c r="E86" s="40">
        <f t="shared" si="4"/>
        <v>0</v>
      </c>
      <c r="F86" s="41">
        <f t="shared" si="3"/>
        <v>0</v>
      </c>
      <c r="H86" s="47"/>
      <c r="I86" s="48"/>
      <c r="J86" s="48"/>
    </row>
    <row r="87" spans="2:10" ht="20.100000000000001" customHeight="1">
      <c r="B87" s="43"/>
      <c r="C87" s="43"/>
      <c r="D87" s="40"/>
      <c r="E87" s="40">
        <f t="shared" si="4"/>
        <v>0</v>
      </c>
      <c r="F87" s="41">
        <f t="shared" si="3"/>
        <v>0</v>
      </c>
      <c r="H87" s="47"/>
      <c r="I87" s="48"/>
      <c r="J87" s="48"/>
    </row>
    <row r="88" spans="2:10" ht="20.100000000000001" customHeight="1">
      <c r="B88" s="43"/>
      <c r="C88" s="43"/>
      <c r="D88" s="40"/>
      <c r="E88" s="40">
        <f t="shared" si="4"/>
        <v>0</v>
      </c>
      <c r="F88" s="41">
        <f t="shared" si="3"/>
        <v>0</v>
      </c>
      <c r="H88" s="47"/>
      <c r="I88" s="48"/>
      <c r="J88" s="48"/>
    </row>
    <row r="89" spans="2:10" ht="20.100000000000001" customHeight="1">
      <c r="B89" s="43"/>
      <c r="C89" s="43"/>
      <c r="D89" s="40"/>
      <c r="E89" s="40">
        <f t="shared" si="4"/>
        <v>0</v>
      </c>
      <c r="F89" s="41">
        <f t="shared" si="3"/>
        <v>0</v>
      </c>
      <c r="H89" s="47"/>
      <c r="I89" s="48"/>
      <c r="J89" s="48"/>
    </row>
    <row r="90" spans="2:10" ht="20.100000000000001" customHeight="1">
      <c r="B90" s="43"/>
      <c r="C90" s="43"/>
      <c r="D90" s="40"/>
      <c r="E90" s="40">
        <f t="shared" si="4"/>
        <v>0</v>
      </c>
      <c r="F90" s="41">
        <f t="shared" si="3"/>
        <v>0</v>
      </c>
      <c r="H90" s="47"/>
      <c r="I90" s="48"/>
      <c r="J90" s="48"/>
    </row>
    <row r="91" spans="2:10" ht="20.100000000000001" customHeight="1">
      <c r="B91" s="43"/>
      <c r="C91" s="43"/>
      <c r="D91" s="40"/>
      <c r="E91" s="40">
        <f t="shared" si="4"/>
        <v>0</v>
      </c>
      <c r="F91" s="41">
        <f t="shared" si="3"/>
        <v>0</v>
      </c>
      <c r="H91" s="47"/>
      <c r="I91" s="48"/>
      <c r="J91" s="48"/>
    </row>
    <row r="92" spans="2:10" ht="20.100000000000001" customHeight="1">
      <c r="B92" s="43"/>
      <c r="C92" s="43"/>
      <c r="D92" s="40"/>
      <c r="E92" s="40">
        <f t="shared" si="4"/>
        <v>0</v>
      </c>
      <c r="F92" s="41">
        <f t="shared" si="3"/>
        <v>0</v>
      </c>
      <c r="H92" s="47"/>
      <c r="I92" s="48"/>
      <c r="J92" s="48"/>
    </row>
    <row r="93" spans="2:10" ht="20.100000000000001" customHeight="1">
      <c r="B93" s="43"/>
      <c r="C93" s="43"/>
      <c r="D93" s="40"/>
      <c r="E93" s="40">
        <f t="shared" si="4"/>
        <v>0</v>
      </c>
      <c r="F93" s="41">
        <f t="shared" si="3"/>
        <v>0</v>
      </c>
      <c r="H93" s="47"/>
      <c r="I93" s="48"/>
      <c r="J93" s="48"/>
    </row>
    <row r="94" spans="2:10" ht="20.100000000000001" customHeight="1">
      <c r="B94" s="43"/>
      <c r="C94" s="43"/>
      <c r="D94" s="40"/>
      <c r="E94" s="40">
        <f t="shared" si="4"/>
        <v>0</v>
      </c>
      <c r="F94" s="41">
        <f t="shared" si="3"/>
        <v>0</v>
      </c>
      <c r="H94" s="47"/>
      <c r="I94" s="48"/>
      <c r="J94" s="48"/>
    </row>
    <row r="95" spans="2:10" ht="20.100000000000001" customHeight="1">
      <c r="B95" s="43"/>
      <c r="C95" s="43"/>
      <c r="D95" s="40"/>
      <c r="E95" s="40">
        <f t="shared" si="4"/>
        <v>0</v>
      </c>
      <c r="F95" s="41">
        <f t="shared" si="3"/>
        <v>0</v>
      </c>
      <c r="H95" s="47"/>
      <c r="I95" s="48"/>
      <c r="J95" s="48"/>
    </row>
    <row r="96" spans="2:10" ht="20.100000000000001" customHeight="1">
      <c r="B96" s="43"/>
      <c r="C96" s="43"/>
      <c r="D96" s="40"/>
      <c r="E96" s="40">
        <f t="shared" si="4"/>
        <v>0</v>
      </c>
      <c r="F96" s="41">
        <f t="shared" si="3"/>
        <v>0</v>
      </c>
      <c r="H96" s="47"/>
      <c r="I96" s="48"/>
      <c r="J96" s="48"/>
    </row>
    <row r="97" spans="2:10" ht="20.100000000000001" customHeight="1">
      <c r="B97" s="43"/>
      <c r="C97" s="43"/>
      <c r="D97" s="40"/>
      <c r="E97" s="40">
        <f t="shared" si="4"/>
        <v>0</v>
      </c>
      <c r="F97" s="41">
        <f t="shared" si="3"/>
        <v>0</v>
      </c>
      <c r="H97" s="47"/>
      <c r="I97" s="48"/>
      <c r="J97" s="48"/>
    </row>
    <row r="98" spans="2:10" ht="20.100000000000001" customHeight="1">
      <c r="B98" s="43"/>
      <c r="C98" s="43"/>
      <c r="D98" s="40"/>
      <c r="E98" s="40">
        <f t="shared" si="4"/>
        <v>0</v>
      </c>
      <c r="F98" s="41">
        <f t="shared" si="3"/>
        <v>0</v>
      </c>
      <c r="H98" s="47"/>
      <c r="I98" s="48"/>
      <c r="J98" s="48"/>
    </row>
    <row r="99" spans="2:10" ht="20.100000000000001" customHeight="1">
      <c r="B99" s="43"/>
      <c r="C99" s="43"/>
      <c r="D99" s="40"/>
      <c r="E99" s="40">
        <f t="shared" si="4"/>
        <v>0</v>
      </c>
      <c r="F99" s="41">
        <f t="shared" si="3"/>
        <v>0</v>
      </c>
      <c r="H99" s="47"/>
      <c r="I99" s="48"/>
      <c r="J99" s="48"/>
    </row>
    <row r="100" spans="2:10" ht="20.100000000000001" customHeight="1">
      <c r="B100" s="43"/>
      <c r="C100" s="43"/>
      <c r="D100" s="40"/>
      <c r="E100" s="40">
        <f t="shared" si="4"/>
        <v>0</v>
      </c>
      <c r="F100" s="41">
        <f t="shared" si="3"/>
        <v>0</v>
      </c>
      <c r="H100" s="47"/>
      <c r="I100" s="48"/>
      <c r="J100" s="48"/>
    </row>
    <row r="101" spans="2:10" ht="20.100000000000001" customHeight="1">
      <c r="B101" s="43"/>
      <c r="C101" s="43"/>
      <c r="D101" s="40"/>
      <c r="E101" s="40">
        <f t="shared" si="4"/>
        <v>0</v>
      </c>
      <c r="F101" s="41">
        <f t="shared" si="3"/>
        <v>0</v>
      </c>
      <c r="H101" s="47"/>
      <c r="I101" s="48"/>
      <c r="J101" s="48"/>
    </row>
    <row r="102" spans="2:10" ht="20.100000000000001" customHeight="1">
      <c r="B102" s="43"/>
      <c r="C102" s="43"/>
      <c r="D102" s="40"/>
      <c r="E102" s="40">
        <f t="shared" si="4"/>
        <v>0</v>
      </c>
      <c r="F102" s="41">
        <f t="shared" si="3"/>
        <v>0</v>
      </c>
      <c r="H102" s="47"/>
      <c r="I102" s="48"/>
      <c r="J102" s="48"/>
    </row>
    <row r="103" spans="2:10" ht="20.100000000000001" customHeight="1">
      <c r="B103" s="43"/>
      <c r="C103" s="43"/>
      <c r="D103" s="40"/>
      <c r="E103" s="40">
        <f t="shared" si="4"/>
        <v>0</v>
      </c>
      <c r="F103" s="41">
        <f t="shared" si="3"/>
        <v>0</v>
      </c>
      <c r="H103" s="47"/>
      <c r="I103" s="48"/>
      <c r="J103" s="48"/>
    </row>
    <row r="104" spans="2:10" ht="20.100000000000001" customHeight="1">
      <c r="B104" s="43"/>
      <c r="C104" s="43"/>
      <c r="D104" s="40"/>
      <c r="E104" s="40">
        <f t="shared" si="4"/>
        <v>0</v>
      </c>
      <c r="F104" s="41">
        <f t="shared" si="3"/>
        <v>0</v>
      </c>
      <c r="H104" s="47"/>
      <c r="I104" s="48"/>
      <c r="J104" s="48"/>
    </row>
    <row r="105" spans="2:10" ht="20.100000000000001" customHeight="1">
      <c r="B105" s="43"/>
      <c r="C105" s="43"/>
      <c r="D105" s="40"/>
      <c r="E105" s="40">
        <f t="shared" si="4"/>
        <v>0</v>
      </c>
      <c r="F105" s="41">
        <f t="shared" si="3"/>
        <v>0</v>
      </c>
      <c r="H105" s="47"/>
      <c r="I105" s="48"/>
      <c r="J105" s="48"/>
    </row>
    <row r="106" spans="2:10" ht="20.100000000000001" customHeight="1">
      <c r="B106" s="43"/>
      <c r="C106" s="43"/>
      <c r="D106" s="40"/>
      <c r="E106" s="40">
        <f t="shared" si="4"/>
        <v>0</v>
      </c>
      <c r="F106" s="41">
        <f t="shared" si="3"/>
        <v>0</v>
      </c>
      <c r="H106" s="47"/>
      <c r="I106" s="48"/>
      <c r="J106" s="48"/>
    </row>
    <row r="107" spans="2:10" ht="20.100000000000001" customHeight="1">
      <c r="B107" s="43"/>
      <c r="C107" s="43"/>
      <c r="D107" s="40"/>
      <c r="E107" s="40">
        <f t="shared" si="4"/>
        <v>0</v>
      </c>
      <c r="F107" s="41">
        <f t="shared" si="3"/>
        <v>0</v>
      </c>
      <c r="H107" s="47"/>
      <c r="I107" s="48"/>
      <c r="J107" s="48"/>
    </row>
    <row r="108" spans="2:10" ht="20.100000000000001" customHeight="1">
      <c r="B108" s="43"/>
      <c r="C108" s="43"/>
      <c r="D108" s="40"/>
      <c r="E108" s="40">
        <f t="shared" si="4"/>
        <v>0</v>
      </c>
      <c r="F108" s="41">
        <f t="shared" si="3"/>
        <v>0</v>
      </c>
      <c r="H108" s="47"/>
      <c r="I108" s="48"/>
      <c r="J108" s="48"/>
    </row>
    <row r="109" spans="2:10" ht="20.100000000000001" customHeight="1">
      <c r="B109" s="43"/>
      <c r="C109" s="43"/>
      <c r="D109" s="40"/>
      <c r="E109" s="40">
        <f t="shared" si="4"/>
        <v>0</v>
      </c>
      <c r="F109" s="41">
        <f t="shared" si="3"/>
        <v>0</v>
      </c>
      <c r="H109" s="47"/>
      <c r="I109" s="48"/>
      <c r="J109" s="48"/>
    </row>
    <row r="110" spans="2:10" ht="20.100000000000001" customHeight="1">
      <c r="B110" s="43"/>
      <c r="C110" s="43"/>
      <c r="D110" s="40"/>
      <c r="E110" s="40">
        <f t="shared" si="4"/>
        <v>0</v>
      </c>
      <c r="F110" s="41">
        <f t="shared" si="3"/>
        <v>0</v>
      </c>
      <c r="H110" s="47"/>
      <c r="I110" s="48"/>
      <c r="J110" s="48"/>
    </row>
    <row r="111" spans="2:10" ht="20.100000000000001" customHeight="1">
      <c r="B111" s="43"/>
      <c r="C111" s="43"/>
      <c r="D111" s="40"/>
      <c r="E111" s="40">
        <f t="shared" si="4"/>
        <v>0</v>
      </c>
      <c r="F111" s="41">
        <f t="shared" si="3"/>
        <v>0</v>
      </c>
      <c r="H111" s="47"/>
      <c r="I111" s="48"/>
      <c r="J111" s="48"/>
    </row>
    <row r="112" spans="2:10" ht="20.100000000000001" customHeight="1">
      <c r="B112" s="43"/>
      <c r="C112" s="43"/>
      <c r="D112" s="40"/>
      <c r="E112" s="40">
        <f t="shared" si="4"/>
        <v>0</v>
      </c>
      <c r="F112" s="41">
        <f t="shared" si="3"/>
        <v>0</v>
      </c>
      <c r="H112" s="47"/>
      <c r="I112" s="48"/>
      <c r="J112" s="48"/>
    </row>
    <row r="113" spans="2:10" ht="20.100000000000001" customHeight="1">
      <c r="B113" s="43"/>
      <c r="C113" s="43"/>
      <c r="D113" s="40"/>
      <c r="E113" s="40">
        <f t="shared" si="4"/>
        <v>0</v>
      </c>
      <c r="F113" s="41">
        <f t="shared" si="3"/>
        <v>0</v>
      </c>
      <c r="H113" s="47"/>
      <c r="I113" s="48"/>
      <c r="J113" s="48"/>
    </row>
    <row r="114" spans="2:10" ht="20.100000000000001" customHeight="1">
      <c r="B114" s="43"/>
      <c r="C114" s="43"/>
      <c r="D114" s="40"/>
      <c r="E114" s="40">
        <f t="shared" si="4"/>
        <v>0</v>
      </c>
      <c r="F114" s="41">
        <f t="shared" si="3"/>
        <v>0</v>
      </c>
      <c r="H114" s="47"/>
      <c r="I114" s="48"/>
      <c r="J114" s="48"/>
    </row>
    <row r="115" spans="2:10" ht="20.100000000000001" customHeight="1">
      <c r="B115" s="43"/>
      <c r="C115" s="43"/>
      <c r="D115" s="40"/>
      <c r="E115" s="40">
        <f t="shared" si="4"/>
        <v>0</v>
      </c>
      <c r="F115" s="41">
        <f t="shared" si="3"/>
        <v>0</v>
      </c>
      <c r="H115" s="47"/>
      <c r="I115" s="48"/>
      <c r="J115" s="48"/>
    </row>
    <row r="116" spans="2:10" ht="20.100000000000001" customHeight="1">
      <c r="B116" s="43"/>
      <c r="C116" s="43"/>
      <c r="D116" s="40"/>
      <c r="E116" s="40">
        <f t="shared" si="4"/>
        <v>0</v>
      </c>
      <c r="F116" s="41">
        <f t="shared" si="3"/>
        <v>0</v>
      </c>
      <c r="H116" s="47"/>
      <c r="I116" s="48"/>
      <c r="J116" s="48"/>
    </row>
    <row r="117" spans="2:10" ht="20.100000000000001" customHeight="1">
      <c r="B117" s="43"/>
      <c r="C117" s="43"/>
      <c r="D117" s="40"/>
      <c r="E117" s="40">
        <f t="shared" si="4"/>
        <v>0</v>
      </c>
      <c r="F117" s="41">
        <f t="shared" si="3"/>
        <v>0</v>
      </c>
      <c r="H117" s="47"/>
      <c r="I117" s="48"/>
      <c r="J117" s="48"/>
    </row>
    <row r="118" spans="2:10" ht="20.100000000000001" customHeight="1">
      <c r="B118" s="43"/>
      <c r="C118" s="43"/>
      <c r="D118" s="40"/>
      <c r="E118" s="40">
        <f t="shared" si="4"/>
        <v>0</v>
      </c>
      <c r="F118" s="41">
        <f t="shared" si="3"/>
        <v>0</v>
      </c>
      <c r="H118" s="47"/>
      <c r="I118" s="48"/>
      <c r="J118" s="48"/>
    </row>
    <row r="119" spans="2:10" ht="20.100000000000001" customHeight="1">
      <c r="B119" s="43"/>
      <c r="C119" s="43"/>
      <c r="D119" s="40"/>
      <c r="E119" s="40">
        <f t="shared" si="4"/>
        <v>0</v>
      </c>
      <c r="F119" s="41">
        <f t="shared" si="3"/>
        <v>0</v>
      </c>
      <c r="H119" s="47"/>
      <c r="I119" s="48"/>
      <c r="J119" s="48"/>
    </row>
    <row r="120" spans="2:10" ht="20.100000000000001" customHeight="1">
      <c r="B120" s="43"/>
      <c r="C120" s="43"/>
      <c r="D120" s="40"/>
      <c r="E120" s="40">
        <f t="shared" si="4"/>
        <v>0</v>
      </c>
      <c r="F120" s="41">
        <f t="shared" si="3"/>
        <v>0</v>
      </c>
      <c r="H120" s="47"/>
      <c r="I120" s="48"/>
      <c r="J120" s="48"/>
    </row>
    <row r="121" spans="2:10" ht="20.100000000000001" customHeight="1">
      <c r="B121" s="43"/>
      <c r="C121" s="43"/>
      <c r="D121" s="40"/>
      <c r="E121" s="40">
        <f t="shared" si="4"/>
        <v>0</v>
      </c>
      <c r="F121" s="41">
        <f t="shared" si="3"/>
        <v>0</v>
      </c>
      <c r="H121" s="47"/>
      <c r="I121" s="48"/>
      <c r="J121" s="48"/>
    </row>
    <row r="122" spans="2:10" ht="20.100000000000001" customHeight="1">
      <c r="B122" s="43"/>
      <c r="C122" s="43"/>
      <c r="D122" s="40"/>
      <c r="E122" s="40">
        <f t="shared" si="4"/>
        <v>0</v>
      </c>
      <c r="F122" s="41">
        <f t="shared" si="3"/>
        <v>0</v>
      </c>
      <c r="H122" s="47"/>
      <c r="I122" s="48"/>
      <c r="J122" s="48"/>
    </row>
    <row r="123" spans="2:10" ht="20.100000000000001" customHeight="1">
      <c r="B123" s="43"/>
      <c r="C123" s="43"/>
      <c r="D123" s="40"/>
      <c r="E123" s="40">
        <f t="shared" si="4"/>
        <v>0</v>
      </c>
      <c r="F123" s="41">
        <f t="shared" si="3"/>
        <v>0</v>
      </c>
      <c r="H123" s="47"/>
      <c r="I123" s="48"/>
      <c r="J123" s="48"/>
    </row>
    <row r="124" spans="2:10" ht="20.100000000000001" customHeight="1">
      <c r="B124" s="43"/>
      <c r="C124" s="43"/>
      <c r="D124" s="40"/>
      <c r="E124" s="40">
        <f t="shared" si="4"/>
        <v>0</v>
      </c>
      <c r="F124" s="41">
        <f t="shared" si="3"/>
        <v>0</v>
      </c>
      <c r="H124" s="47"/>
      <c r="I124" s="48"/>
      <c r="J124" s="48"/>
    </row>
    <row r="125" spans="2:10" ht="20.100000000000001" customHeight="1">
      <c r="B125" s="43"/>
      <c r="C125" s="43"/>
      <c r="D125" s="40"/>
      <c r="E125" s="40">
        <f t="shared" si="4"/>
        <v>0</v>
      </c>
      <c r="F125" s="41">
        <f t="shared" si="3"/>
        <v>0</v>
      </c>
      <c r="H125" s="47"/>
      <c r="I125" s="48"/>
      <c r="J125" s="48"/>
    </row>
    <row r="126" spans="2:10" ht="20.100000000000001" customHeight="1">
      <c r="B126" s="43"/>
      <c r="C126" s="43"/>
      <c r="D126" s="40"/>
      <c r="E126" s="40">
        <f t="shared" si="4"/>
        <v>0</v>
      </c>
      <c r="F126" s="41">
        <f t="shared" si="3"/>
        <v>0</v>
      </c>
      <c r="H126" s="47"/>
      <c r="I126" s="48"/>
      <c r="J126" s="48"/>
    </row>
    <row r="127" spans="2:10" ht="20.100000000000001" customHeight="1">
      <c r="B127" s="43"/>
      <c r="C127" s="43"/>
      <c r="D127" s="40"/>
      <c r="E127" s="40">
        <f t="shared" si="4"/>
        <v>0</v>
      </c>
      <c r="F127" s="41">
        <f t="shared" si="3"/>
        <v>0</v>
      </c>
      <c r="H127" s="49"/>
      <c r="I127" s="48"/>
      <c r="J127" s="48"/>
    </row>
    <row r="128" spans="2:10" ht="20.100000000000001" customHeight="1">
      <c r="B128" s="43"/>
      <c r="C128" s="43"/>
      <c r="D128" s="40"/>
      <c r="E128" s="40">
        <f t="shared" si="4"/>
        <v>0</v>
      </c>
      <c r="F128" s="41">
        <f t="shared" si="3"/>
        <v>0</v>
      </c>
      <c r="H128" s="49"/>
      <c r="I128" s="48"/>
      <c r="J128" s="48"/>
    </row>
    <row r="129" spans="2:10" ht="20.100000000000001" customHeight="1">
      <c r="B129" s="43"/>
      <c r="C129" s="43"/>
      <c r="D129" s="40"/>
      <c r="E129" s="40">
        <f t="shared" si="4"/>
        <v>0</v>
      </c>
      <c r="F129" s="41">
        <f t="shared" si="3"/>
        <v>0</v>
      </c>
      <c r="H129" s="49"/>
      <c r="I129" s="48"/>
      <c r="J129" s="48"/>
    </row>
    <row r="130" spans="2:10" ht="20.100000000000001" customHeight="1">
      <c r="B130" s="43"/>
      <c r="C130" s="43"/>
      <c r="D130" s="40"/>
      <c r="E130" s="40">
        <f t="shared" si="4"/>
        <v>0</v>
      </c>
      <c r="F130" s="41">
        <f t="shared" si="3"/>
        <v>0</v>
      </c>
      <c r="H130" s="49"/>
      <c r="I130" s="48"/>
      <c r="J130" s="48"/>
    </row>
    <row r="131" spans="2:10" ht="20.100000000000001" customHeight="1">
      <c r="B131" s="43"/>
      <c r="C131" s="43"/>
      <c r="D131" s="40"/>
      <c r="E131" s="40">
        <f t="shared" si="4"/>
        <v>0</v>
      </c>
      <c r="F131" s="41">
        <f t="shared" si="3"/>
        <v>0</v>
      </c>
      <c r="H131" s="49"/>
      <c r="I131" s="48"/>
      <c r="J131" s="48"/>
    </row>
    <row r="132" spans="2:10" ht="20.100000000000001" customHeight="1">
      <c r="B132" s="43"/>
      <c r="C132" s="43"/>
      <c r="D132" s="40"/>
      <c r="E132" s="40">
        <f t="shared" si="4"/>
        <v>0</v>
      </c>
      <c r="F132" s="41">
        <f t="shared" si="3"/>
        <v>0</v>
      </c>
      <c r="H132" s="49"/>
      <c r="I132" s="48"/>
      <c r="J132" s="48"/>
    </row>
    <row r="133" spans="2:10" ht="20.100000000000001" customHeight="1">
      <c r="B133" s="43"/>
      <c r="C133" s="43"/>
      <c r="D133" s="40"/>
      <c r="E133" s="40">
        <f t="shared" si="4"/>
        <v>0</v>
      </c>
      <c r="F133" s="41">
        <f t="shared" si="3"/>
        <v>0</v>
      </c>
      <c r="H133" s="49"/>
      <c r="I133" s="48"/>
      <c r="J133" s="48"/>
    </row>
    <row r="134" spans="2:10" ht="20.100000000000001" customHeight="1">
      <c r="B134" s="43"/>
      <c r="C134" s="43"/>
      <c r="D134" s="40"/>
      <c r="E134" s="40">
        <f t="shared" si="4"/>
        <v>0</v>
      </c>
      <c r="F134" s="41">
        <f t="shared" si="3"/>
        <v>0</v>
      </c>
      <c r="H134" s="49"/>
      <c r="I134" s="48"/>
      <c r="J134" s="48"/>
    </row>
    <row r="135" spans="2:10" ht="20.100000000000001" customHeight="1">
      <c r="B135" s="43"/>
      <c r="C135" s="43"/>
      <c r="D135" s="40"/>
      <c r="E135" s="40">
        <f t="shared" si="4"/>
        <v>0</v>
      </c>
      <c r="F135" s="41">
        <f t="shared" ref="F135:F146" si="5">F134-D135</f>
        <v>0</v>
      </c>
      <c r="H135" s="49"/>
      <c r="I135" s="48"/>
      <c r="J135" s="48"/>
    </row>
    <row r="136" spans="2:10" ht="20.100000000000001" customHeight="1">
      <c r="B136" s="43"/>
      <c r="C136" s="43"/>
      <c r="D136" s="40"/>
      <c r="E136" s="40">
        <f t="shared" ref="E136:E146" si="6">E135+D136</f>
        <v>0</v>
      </c>
      <c r="F136" s="41">
        <f t="shared" si="5"/>
        <v>0</v>
      </c>
      <c r="H136" s="49"/>
      <c r="I136" s="48"/>
      <c r="J136" s="48"/>
    </row>
    <row r="137" spans="2:10" ht="20.100000000000001" customHeight="1">
      <c r="B137" s="43"/>
      <c r="C137" s="43"/>
      <c r="D137" s="40"/>
      <c r="E137" s="40">
        <f t="shared" si="6"/>
        <v>0</v>
      </c>
      <c r="F137" s="41">
        <f t="shared" si="5"/>
        <v>0</v>
      </c>
      <c r="H137" s="49"/>
      <c r="I137" s="48"/>
      <c r="J137" s="48"/>
    </row>
    <row r="138" spans="2:10" ht="20.100000000000001" customHeight="1">
      <c r="B138" s="43"/>
      <c r="C138" s="43"/>
      <c r="D138" s="40"/>
      <c r="E138" s="40">
        <f t="shared" si="6"/>
        <v>0</v>
      </c>
      <c r="F138" s="41">
        <f t="shared" si="5"/>
        <v>0</v>
      </c>
      <c r="H138" s="49"/>
      <c r="I138" s="48"/>
      <c r="J138" s="48"/>
    </row>
    <row r="139" spans="2:10" ht="20.100000000000001" customHeight="1">
      <c r="B139" s="43"/>
      <c r="C139" s="43"/>
      <c r="D139" s="40"/>
      <c r="E139" s="40">
        <f t="shared" si="6"/>
        <v>0</v>
      </c>
      <c r="F139" s="41">
        <f t="shared" si="5"/>
        <v>0</v>
      </c>
      <c r="H139" s="49"/>
      <c r="I139" s="48"/>
      <c r="J139" s="48"/>
    </row>
    <row r="140" spans="2:10" ht="20.100000000000001" customHeight="1">
      <c r="B140" s="43"/>
      <c r="C140" s="43"/>
      <c r="D140" s="40"/>
      <c r="E140" s="40">
        <f t="shared" si="6"/>
        <v>0</v>
      </c>
      <c r="F140" s="41">
        <f t="shared" si="5"/>
        <v>0</v>
      </c>
      <c r="H140" s="49"/>
      <c r="I140" s="48"/>
      <c r="J140" s="48"/>
    </row>
    <row r="141" spans="2:10" ht="20.100000000000001" customHeight="1">
      <c r="B141" s="43"/>
      <c r="C141" s="43"/>
      <c r="D141" s="40"/>
      <c r="E141" s="40">
        <f t="shared" si="6"/>
        <v>0</v>
      </c>
      <c r="F141" s="41">
        <f t="shared" si="5"/>
        <v>0</v>
      </c>
      <c r="H141" s="49"/>
      <c r="I141" s="48"/>
      <c r="J141" s="48"/>
    </row>
    <row r="142" spans="2:10" ht="20.100000000000001" customHeight="1">
      <c r="B142" s="43"/>
      <c r="C142" s="43"/>
      <c r="D142" s="40"/>
      <c r="E142" s="40">
        <f t="shared" si="6"/>
        <v>0</v>
      </c>
      <c r="F142" s="41">
        <f t="shared" si="5"/>
        <v>0</v>
      </c>
      <c r="H142" s="49"/>
      <c r="I142" s="48"/>
      <c r="J142" s="48"/>
    </row>
    <row r="143" spans="2:10" ht="20.100000000000001" customHeight="1">
      <c r="B143" s="43"/>
      <c r="C143" s="43"/>
      <c r="D143" s="40"/>
      <c r="E143" s="40">
        <f t="shared" si="6"/>
        <v>0</v>
      </c>
      <c r="F143" s="41">
        <f t="shared" si="5"/>
        <v>0</v>
      </c>
      <c r="H143" s="49"/>
      <c r="I143" s="48"/>
      <c r="J143" s="48"/>
    </row>
    <row r="144" spans="2:10" ht="20.100000000000001" customHeight="1">
      <c r="B144" s="43"/>
      <c r="C144" s="43"/>
      <c r="D144" s="40"/>
      <c r="E144" s="40">
        <f t="shared" si="6"/>
        <v>0</v>
      </c>
      <c r="F144" s="41">
        <f t="shared" si="5"/>
        <v>0</v>
      </c>
      <c r="H144" s="49"/>
      <c r="I144" s="48"/>
      <c r="J144" s="48"/>
    </row>
    <row r="145" spans="2:10" ht="20.100000000000001" customHeight="1">
      <c r="B145" s="43"/>
      <c r="C145" s="43"/>
      <c r="D145" s="40"/>
      <c r="E145" s="40">
        <f t="shared" si="6"/>
        <v>0</v>
      </c>
      <c r="F145" s="41">
        <f t="shared" si="5"/>
        <v>0</v>
      </c>
      <c r="H145" s="49"/>
      <c r="I145" s="48"/>
      <c r="J145" s="48"/>
    </row>
    <row r="146" spans="2:10" ht="20.100000000000001" customHeight="1" thickBot="1">
      <c r="B146" s="50"/>
      <c r="C146" s="50"/>
      <c r="D146" s="45"/>
      <c r="E146" s="40">
        <f t="shared" si="6"/>
        <v>0</v>
      </c>
      <c r="F146" s="41">
        <f t="shared" si="5"/>
        <v>0</v>
      </c>
      <c r="H146" s="49"/>
      <c r="I146" s="48"/>
      <c r="J146" s="48"/>
    </row>
    <row r="147" spans="2:10" ht="19.5" customHeight="1" thickTop="1">
      <c r="B147" s="51"/>
      <c r="D147" s="3" t="s">
        <v>0</v>
      </c>
      <c r="E147" s="4">
        <f>E146</f>
        <v>0</v>
      </c>
      <c r="F147" s="3">
        <f>F146</f>
        <v>0</v>
      </c>
      <c r="H147" s="51"/>
      <c r="J147" s="3"/>
    </row>
    <row r="148" spans="2:10" ht="19.5" customHeight="1">
      <c r="D148" s="3" t="s">
        <v>2</v>
      </c>
      <c r="E148" s="3"/>
      <c r="F148" s="3"/>
      <c r="J148" s="3"/>
    </row>
    <row r="149" spans="2:10" ht="19.5" customHeight="1" thickBot="1">
      <c r="D149" s="14" t="s">
        <v>3</v>
      </c>
      <c r="E149" s="15"/>
      <c r="F149" s="16"/>
      <c r="H149" s="16"/>
      <c r="I149" s="16"/>
    </row>
    <row r="150" spans="2:10" ht="19.5" customHeight="1">
      <c r="D150" s="3" t="s">
        <v>4</v>
      </c>
      <c r="E150" s="3">
        <f>E147+E148+E149</f>
        <v>0</v>
      </c>
      <c r="F150" s="19">
        <f>F147-E148-E149</f>
        <v>0</v>
      </c>
      <c r="G150" s="52" t="s">
        <v>12</v>
      </c>
      <c r="J150" s="3"/>
    </row>
    <row r="151" spans="2:10" ht="19.5" customHeight="1">
      <c r="D151" s="3"/>
    </row>
    <row r="152" spans="2:10" ht="19.5" customHeight="1">
      <c r="D152" s="3"/>
      <c r="J152" s="3"/>
    </row>
    <row r="153" spans="2:10" ht="19.5" customHeight="1">
      <c r="D153" s="3"/>
    </row>
    <row r="154" spans="2:10" ht="19.5" customHeight="1">
      <c r="D154" s="3"/>
    </row>
    <row r="155" spans="2:10" ht="19.5" customHeight="1">
      <c r="D155" s="3"/>
    </row>
    <row r="156" spans="2:10" ht="19.5" customHeight="1">
      <c r="D156" s="3"/>
    </row>
    <row r="157" spans="2:10" ht="19.5" customHeight="1">
      <c r="D157" s="3"/>
    </row>
    <row r="158" spans="2:10" ht="19.5" customHeight="1">
      <c r="D158" s="3"/>
    </row>
    <row r="159" spans="2:10" ht="19.5" customHeight="1">
      <c r="D159" s="3"/>
    </row>
    <row r="160" spans="2:10" ht="19.5" customHeight="1">
      <c r="D160" s="3"/>
    </row>
    <row r="161" spans="4:4" ht="19.5" customHeight="1">
      <c r="D161" s="3"/>
    </row>
    <row r="162" spans="4:4" ht="19.5" customHeight="1">
      <c r="D162" s="3"/>
    </row>
    <row r="163" spans="4:4" ht="19.5" customHeight="1">
      <c r="D163" s="3"/>
    </row>
    <row r="164" spans="4:4" ht="19.5" customHeight="1">
      <c r="D164" s="3"/>
    </row>
    <row r="165" spans="4:4" ht="19.5" customHeight="1">
      <c r="D165" s="3"/>
    </row>
    <row r="166" spans="4:4" ht="19.5" customHeight="1">
      <c r="D166" s="3"/>
    </row>
    <row r="167" spans="4:4" ht="19.5" customHeight="1">
      <c r="D167" s="3"/>
    </row>
    <row r="168" spans="4:4" ht="19.5" customHeight="1">
      <c r="D168" s="3"/>
    </row>
    <row r="169" spans="4:4" ht="19.5" customHeight="1">
      <c r="D169" s="3"/>
    </row>
    <row r="170" spans="4:4" ht="19.5" customHeight="1">
      <c r="D170" s="3"/>
    </row>
    <row r="171" spans="4:4" ht="19.5" customHeight="1">
      <c r="D171" s="3"/>
    </row>
    <row r="172" spans="4:4" ht="19.5" customHeight="1">
      <c r="D172" s="3"/>
    </row>
    <row r="173" spans="4:4" ht="19.5" customHeight="1">
      <c r="D173" s="3"/>
    </row>
    <row r="174" spans="4:4" ht="19.5" customHeight="1">
      <c r="D174" s="3"/>
    </row>
    <row r="175" spans="4:4" ht="19.5" customHeight="1">
      <c r="D175" s="3"/>
    </row>
    <row r="176" spans="4:4" ht="19.5" customHeight="1">
      <c r="D176" s="3"/>
    </row>
    <row r="177" spans="4:4" ht="19.5" customHeight="1">
      <c r="D177" s="3"/>
    </row>
    <row r="178" spans="4:4" ht="19.5" customHeight="1">
      <c r="D178" s="3"/>
    </row>
    <row r="179" spans="4:4" ht="19.5" customHeight="1">
      <c r="D179" s="3"/>
    </row>
    <row r="180" spans="4:4" ht="19.5" customHeight="1">
      <c r="D180" s="3"/>
    </row>
    <row r="181" spans="4:4" ht="19.5" customHeight="1">
      <c r="D181" s="3"/>
    </row>
    <row r="182" spans="4:4" ht="19.5" customHeight="1">
      <c r="D182" s="3"/>
    </row>
    <row r="183" spans="4:4" ht="19.5" customHeight="1">
      <c r="D183" s="3"/>
    </row>
    <row r="184" spans="4:4" ht="19.5" customHeight="1"/>
    <row r="185" spans="4:4" ht="19.5" customHeight="1"/>
    <row r="186" spans="4:4" ht="19.5" customHeight="1"/>
    <row r="187" spans="4:4" ht="19.5" customHeight="1"/>
    <row r="188" spans="4:4" ht="19.5" customHeight="1"/>
    <row r="189" spans="4:4" ht="19.5" customHeight="1"/>
    <row r="190" spans="4:4" ht="19.5" customHeight="1"/>
    <row r="191" spans="4:4" ht="19.5" customHeight="1"/>
    <row r="192" spans="4:4" ht="19.5" customHeight="1"/>
    <row r="193" ht="19.5" customHeight="1"/>
    <row r="194" ht="19.5" customHeight="1"/>
  </sheetData>
  <mergeCells count="2">
    <mergeCell ref="C1:D1"/>
    <mergeCell ref="C2:D2"/>
  </mergeCells>
  <pageMargins left="0.4" right="0.53" top="0.46" bottom="0.43" header="0" footer="0"/>
  <pageSetup scale="63" orientation="portrait" verticalDpi="0" r:id="rId1"/>
  <headerFooter alignWithMargins="0"/>
  <rowBreaks count="1" manualBreakCount="1">
    <brk id="150" max="9" man="1"/>
  </rowBreaks>
  <colBreaks count="1" manualBreakCount="1">
    <brk id="1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B1:N194"/>
  <sheetViews>
    <sheetView zoomScale="90" workbookViewId="0">
      <selection activeCell="I23" sqref="I23"/>
    </sheetView>
  </sheetViews>
  <sheetFormatPr baseColWidth="10" defaultRowHeight="12.75"/>
  <cols>
    <col min="1" max="1" width="3.140625" style="6" customWidth="1"/>
    <col min="2" max="2" width="10.7109375" style="6" customWidth="1"/>
    <col min="3" max="3" width="15.7109375" style="18" customWidth="1"/>
    <col min="4" max="4" width="12.28515625" style="53" customWidth="1"/>
    <col min="5" max="5" width="17.7109375" style="6" customWidth="1"/>
    <col min="6" max="6" width="15.7109375" style="6" customWidth="1"/>
    <col min="7" max="7" width="3.28515625" style="6" customWidth="1"/>
    <col min="8" max="8" width="11.42578125" style="6"/>
    <col min="9" max="9" width="14.85546875" style="6" bestFit="1" customWidth="1"/>
    <col min="10" max="10" width="14.140625" style="6" customWidth="1"/>
    <col min="11" max="13" width="11.42578125" style="6"/>
    <col min="14" max="14" width="12.5703125" style="6" customWidth="1"/>
    <col min="15" max="16384" width="11.42578125" style="6"/>
  </cols>
  <sheetData>
    <row r="1" spans="2:14" s="2" customFormat="1" ht="16.5">
      <c r="B1" s="1"/>
      <c r="C1" s="133" t="s">
        <v>971</v>
      </c>
      <c r="D1" s="133"/>
      <c r="H1" s="3" t="s">
        <v>0</v>
      </c>
      <c r="I1" s="4"/>
      <c r="J1" s="3">
        <f>'May 15'!F150</f>
        <v>0</v>
      </c>
      <c r="L1" s="6"/>
      <c r="M1" s="6"/>
      <c r="N1" s="3"/>
    </row>
    <row r="2" spans="2:14" ht="17.25" thickBot="1">
      <c r="B2" s="7"/>
      <c r="C2" s="134" t="s">
        <v>1</v>
      </c>
      <c r="D2" s="134"/>
      <c r="E2" s="8"/>
      <c r="F2" s="9"/>
      <c r="H2" s="3" t="s">
        <v>2</v>
      </c>
      <c r="I2" s="3"/>
      <c r="J2" s="3"/>
      <c r="N2" s="3"/>
    </row>
    <row r="3" spans="2:14" ht="14.25" thickBot="1">
      <c r="B3" s="10"/>
      <c r="C3" s="11"/>
      <c r="D3" s="12"/>
      <c r="E3" s="13"/>
      <c r="F3" s="13"/>
      <c r="H3" s="14" t="s">
        <v>3</v>
      </c>
      <c r="I3" s="15"/>
      <c r="J3" s="16"/>
      <c r="L3" s="16"/>
      <c r="M3" s="16"/>
    </row>
    <row r="4" spans="2:14" ht="14.25" thickBot="1">
      <c r="B4" s="17"/>
      <c r="D4" s="12"/>
      <c r="E4" s="13"/>
      <c r="F4" s="13"/>
      <c r="H4" s="3" t="s">
        <v>4</v>
      </c>
      <c r="I4" s="3"/>
      <c r="J4" s="19">
        <f>J1-I2-I3</f>
        <v>0</v>
      </c>
      <c r="N4" s="3"/>
    </row>
    <row r="5" spans="2:14" s="24" customFormat="1" ht="16.5" thickBot="1">
      <c r="B5" s="20"/>
      <c r="C5" s="21"/>
      <c r="D5" s="22"/>
      <c r="E5" s="20"/>
      <c r="F5" s="23" t="s">
        <v>5</v>
      </c>
      <c r="H5" s="3"/>
      <c r="I5" s="6"/>
      <c r="J5" s="6"/>
      <c r="K5" s="6"/>
      <c r="L5" s="6"/>
      <c r="M5" s="6"/>
      <c r="N5" s="6"/>
    </row>
    <row r="6" spans="2:14" s="29" customFormat="1" ht="20.100000000000001" customHeight="1" thickBot="1">
      <c r="B6" s="25" t="s">
        <v>6</v>
      </c>
      <c r="C6" s="25" t="s">
        <v>7</v>
      </c>
      <c r="D6" s="26" t="s">
        <v>8</v>
      </c>
      <c r="E6" s="27" t="s">
        <v>9</v>
      </c>
      <c r="F6" s="28">
        <f>J22</f>
        <v>75000</v>
      </c>
      <c r="H6" s="30" t="s">
        <v>10</v>
      </c>
      <c r="I6" s="27" t="s">
        <v>8</v>
      </c>
      <c r="J6" s="31" t="s">
        <v>11</v>
      </c>
    </row>
    <row r="7" spans="2:14" ht="20.100000000000001" customHeight="1">
      <c r="B7" s="43" t="s">
        <v>826</v>
      </c>
      <c r="C7" s="64" t="s">
        <v>112</v>
      </c>
      <c r="D7" s="34">
        <v>269</v>
      </c>
      <c r="E7" s="34">
        <f>D7</f>
        <v>269</v>
      </c>
      <c r="F7" s="35">
        <f t="shared" ref="F7:F70" si="0">F6-D7</f>
        <v>74731</v>
      </c>
      <c r="H7" s="36"/>
      <c r="I7" s="37">
        <f>J1</f>
        <v>0</v>
      </c>
      <c r="J7" s="35">
        <f>I7</f>
        <v>0</v>
      </c>
    </row>
    <row r="8" spans="2:14" ht="20.100000000000001" customHeight="1">
      <c r="B8" s="43" t="s">
        <v>827</v>
      </c>
      <c r="C8" s="64" t="s">
        <v>828</v>
      </c>
      <c r="D8" s="40">
        <v>70.45</v>
      </c>
      <c r="E8" s="40">
        <f t="shared" ref="E8:E71" si="1">E7+D8</f>
        <v>339.45</v>
      </c>
      <c r="F8" s="41">
        <f t="shared" si="0"/>
        <v>74660.55</v>
      </c>
      <c r="H8" s="42"/>
      <c r="I8" s="40">
        <v>75000</v>
      </c>
      <c r="J8" s="75">
        <f t="shared" ref="J8:J22" si="2">J7+I8</f>
        <v>75000</v>
      </c>
    </row>
    <row r="9" spans="2:14" ht="20.100000000000001" customHeight="1">
      <c r="B9" s="43" t="s">
        <v>829</v>
      </c>
      <c r="C9" s="64" t="s">
        <v>830</v>
      </c>
      <c r="D9" s="40">
        <v>567.84</v>
      </c>
      <c r="E9" s="40">
        <f t="shared" si="1"/>
        <v>907.29</v>
      </c>
      <c r="F9" s="41">
        <f t="shared" si="0"/>
        <v>74092.710000000006</v>
      </c>
      <c r="H9" s="72"/>
      <c r="I9" s="73"/>
      <c r="J9" s="74">
        <f t="shared" si="2"/>
        <v>75000</v>
      </c>
    </row>
    <row r="10" spans="2:14" ht="20.100000000000001" customHeight="1">
      <c r="B10" s="43" t="s">
        <v>831</v>
      </c>
      <c r="C10" s="64" t="s">
        <v>832</v>
      </c>
      <c r="D10" s="40">
        <v>1254.01</v>
      </c>
      <c r="E10" s="40">
        <f t="shared" si="1"/>
        <v>2161.3000000000002</v>
      </c>
      <c r="F10" s="41">
        <f t="shared" si="0"/>
        <v>72838.700000000012</v>
      </c>
      <c r="H10" s="68"/>
      <c r="I10" s="69"/>
      <c r="J10" s="69">
        <f t="shared" si="2"/>
        <v>75000</v>
      </c>
    </row>
    <row r="11" spans="2:14" ht="20.100000000000001" customHeight="1">
      <c r="B11" s="43" t="s">
        <v>833</v>
      </c>
      <c r="C11" s="64" t="s">
        <v>294</v>
      </c>
      <c r="D11" s="40">
        <v>286.26</v>
      </c>
      <c r="E11" s="40">
        <f t="shared" si="1"/>
        <v>2447.5600000000004</v>
      </c>
      <c r="F11" s="41">
        <f t="shared" si="0"/>
        <v>72552.440000000017</v>
      </c>
      <c r="H11" s="68"/>
      <c r="I11" s="69"/>
      <c r="J11" s="69">
        <f t="shared" si="2"/>
        <v>75000</v>
      </c>
    </row>
    <row r="12" spans="2:14" ht="20.100000000000001" customHeight="1">
      <c r="B12" s="43" t="s">
        <v>834</v>
      </c>
      <c r="C12" s="64" t="s">
        <v>97</v>
      </c>
      <c r="D12" s="40">
        <v>244</v>
      </c>
      <c r="E12" s="40">
        <f t="shared" si="1"/>
        <v>2691.5600000000004</v>
      </c>
      <c r="F12" s="41">
        <f t="shared" si="0"/>
        <v>72308.440000000017</v>
      </c>
      <c r="H12" s="68"/>
      <c r="I12" s="69"/>
      <c r="J12" s="69">
        <f t="shared" si="2"/>
        <v>75000</v>
      </c>
    </row>
    <row r="13" spans="2:14" ht="20.100000000000001" customHeight="1">
      <c r="B13" s="43" t="s">
        <v>835</v>
      </c>
      <c r="C13" s="64" t="s">
        <v>39</v>
      </c>
      <c r="D13" s="40">
        <v>297.98</v>
      </c>
      <c r="E13" s="40">
        <f t="shared" si="1"/>
        <v>2989.5400000000004</v>
      </c>
      <c r="F13" s="41">
        <f t="shared" si="0"/>
        <v>72010.460000000021</v>
      </c>
      <c r="H13" s="68"/>
      <c r="I13" s="69"/>
      <c r="J13" s="69">
        <f t="shared" si="2"/>
        <v>75000</v>
      </c>
    </row>
    <row r="14" spans="2:14" ht="20.100000000000001" customHeight="1">
      <c r="B14" s="43" t="s">
        <v>836</v>
      </c>
      <c r="C14" s="64" t="s">
        <v>52</v>
      </c>
      <c r="D14" s="40">
        <v>578.04999999999995</v>
      </c>
      <c r="E14" s="40">
        <f t="shared" si="1"/>
        <v>3567.59</v>
      </c>
      <c r="F14" s="41">
        <f t="shared" si="0"/>
        <v>71432.410000000018</v>
      </c>
      <c r="H14" s="68"/>
      <c r="I14" s="69"/>
      <c r="J14" s="69">
        <f t="shared" si="2"/>
        <v>75000</v>
      </c>
    </row>
    <row r="15" spans="2:14" ht="20.100000000000001" customHeight="1">
      <c r="B15" s="43" t="s">
        <v>837</v>
      </c>
      <c r="C15" s="64" t="s">
        <v>838</v>
      </c>
      <c r="D15" s="40">
        <v>31</v>
      </c>
      <c r="E15" s="40">
        <f t="shared" si="1"/>
        <v>3598.59</v>
      </c>
      <c r="F15" s="41">
        <f t="shared" si="0"/>
        <v>71401.410000000018</v>
      </c>
      <c r="H15" s="68"/>
      <c r="I15" s="69"/>
      <c r="J15" s="69">
        <f t="shared" si="2"/>
        <v>75000</v>
      </c>
    </row>
    <row r="16" spans="2:14" ht="20.100000000000001" customHeight="1">
      <c r="B16" s="43" t="s">
        <v>839</v>
      </c>
      <c r="C16" s="64" t="s">
        <v>840</v>
      </c>
      <c r="D16" s="40">
        <v>382.8</v>
      </c>
      <c r="E16" s="40">
        <f t="shared" si="1"/>
        <v>3981.3900000000003</v>
      </c>
      <c r="F16" s="41">
        <f t="shared" si="0"/>
        <v>71018.610000000015</v>
      </c>
      <c r="H16" s="68"/>
      <c r="I16" s="69"/>
      <c r="J16" s="69">
        <f t="shared" si="2"/>
        <v>75000</v>
      </c>
    </row>
    <row r="17" spans="2:10" ht="20.100000000000001" customHeight="1">
      <c r="B17" s="43" t="s">
        <v>841</v>
      </c>
      <c r="C17" s="64" t="s">
        <v>842</v>
      </c>
      <c r="D17" s="40">
        <v>121</v>
      </c>
      <c r="E17" s="40">
        <f t="shared" si="1"/>
        <v>4102.3900000000003</v>
      </c>
      <c r="F17" s="41">
        <f t="shared" si="0"/>
        <v>70897.610000000015</v>
      </c>
      <c r="H17" s="68"/>
      <c r="I17" s="69"/>
      <c r="J17" s="69">
        <f t="shared" si="2"/>
        <v>75000</v>
      </c>
    </row>
    <row r="18" spans="2:10" ht="20.100000000000001" customHeight="1">
      <c r="B18" s="43" t="s">
        <v>843</v>
      </c>
      <c r="C18" s="64" t="s">
        <v>844</v>
      </c>
      <c r="D18" s="40">
        <v>696</v>
      </c>
      <c r="E18" s="40">
        <f t="shared" si="1"/>
        <v>4798.3900000000003</v>
      </c>
      <c r="F18" s="41">
        <f t="shared" si="0"/>
        <v>70201.610000000015</v>
      </c>
      <c r="H18" s="68"/>
      <c r="I18" s="69"/>
      <c r="J18" s="69">
        <f t="shared" si="2"/>
        <v>75000</v>
      </c>
    </row>
    <row r="19" spans="2:10" ht="20.100000000000001" customHeight="1">
      <c r="B19" s="43" t="s">
        <v>845</v>
      </c>
      <c r="C19" s="64" t="s">
        <v>846</v>
      </c>
      <c r="D19" s="40">
        <v>130</v>
      </c>
      <c r="E19" s="40">
        <f t="shared" si="1"/>
        <v>4928.3900000000003</v>
      </c>
      <c r="F19" s="41">
        <f t="shared" si="0"/>
        <v>70071.610000000015</v>
      </c>
      <c r="H19" s="68"/>
      <c r="I19" s="69"/>
      <c r="J19" s="69">
        <f t="shared" si="2"/>
        <v>75000</v>
      </c>
    </row>
    <row r="20" spans="2:10" ht="20.100000000000001" customHeight="1">
      <c r="B20" s="43" t="s">
        <v>847</v>
      </c>
      <c r="C20" s="64" t="s">
        <v>848</v>
      </c>
      <c r="D20" s="40">
        <v>1566</v>
      </c>
      <c r="E20" s="40">
        <f t="shared" si="1"/>
        <v>6494.39</v>
      </c>
      <c r="F20" s="41">
        <f t="shared" si="0"/>
        <v>68505.610000000015</v>
      </c>
      <c r="H20" s="68"/>
      <c r="I20" s="69"/>
      <c r="J20" s="69">
        <f t="shared" si="2"/>
        <v>75000</v>
      </c>
    </row>
    <row r="21" spans="2:10" ht="20.100000000000001" customHeight="1">
      <c r="B21" s="43" t="s">
        <v>849</v>
      </c>
      <c r="C21" s="64" t="s">
        <v>850</v>
      </c>
      <c r="D21" s="40">
        <v>409.5</v>
      </c>
      <c r="E21" s="40">
        <f t="shared" si="1"/>
        <v>6903.89</v>
      </c>
      <c r="F21" s="41">
        <f t="shared" si="0"/>
        <v>68096.110000000015</v>
      </c>
      <c r="H21" s="68"/>
      <c r="I21" s="69"/>
      <c r="J21" s="69">
        <f t="shared" si="2"/>
        <v>75000</v>
      </c>
    </row>
    <row r="22" spans="2:10" ht="20.100000000000001" customHeight="1">
      <c r="B22" s="43" t="s">
        <v>851</v>
      </c>
      <c r="C22" s="64" t="s">
        <v>239</v>
      </c>
      <c r="D22" s="40">
        <v>240</v>
      </c>
      <c r="E22" s="40">
        <f t="shared" si="1"/>
        <v>7143.89</v>
      </c>
      <c r="F22" s="41">
        <f t="shared" si="0"/>
        <v>67856.110000000015</v>
      </c>
      <c r="H22" s="68"/>
      <c r="I22" s="69"/>
      <c r="J22" s="69">
        <f t="shared" si="2"/>
        <v>75000</v>
      </c>
    </row>
    <row r="23" spans="2:10" ht="20.100000000000001" customHeight="1">
      <c r="B23" s="43" t="s">
        <v>852</v>
      </c>
      <c r="C23" s="64" t="s">
        <v>853</v>
      </c>
      <c r="D23" s="40">
        <v>119</v>
      </c>
      <c r="E23" s="40">
        <f t="shared" si="1"/>
        <v>7262.89</v>
      </c>
      <c r="F23" s="41">
        <f t="shared" si="0"/>
        <v>67737.110000000015</v>
      </c>
      <c r="H23" s="47"/>
      <c r="I23" s="48"/>
      <c r="J23" s="48"/>
    </row>
    <row r="24" spans="2:10" ht="20.100000000000001" customHeight="1">
      <c r="B24" s="43" t="s">
        <v>854</v>
      </c>
      <c r="C24" s="64" t="s">
        <v>855</v>
      </c>
      <c r="D24" s="40">
        <v>70</v>
      </c>
      <c r="E24" s="40">
        <f t="shared" si="1"/>
        <v>7332.89</v>
      </c>
      <c r="F24" s="41">
        <f t="shared" si="0"/>
        <v>67667.110000000015</v>
      </c>
      <c r="H24" s="47"/>
      <c r="I24" s="48"/>
      <c r="J24" s="48"/>
    </row>
    <row r="25" spans="2:10" ht="20.100000000000001" customHeight="1">
      <c r="B25" s="43" t="s">
        <v>856</v>
      </c>
      <c r="C25" s="64" t="s">
        <v>857</v>
      </c>
      <c r="D25" s="40">
        <v>200.01</v>
      </c>
      <c r="E25" s="40">
        <f t="shared" si="1"/>
        <v>7532.9000000000005</v>
      </c>
      <c r="F25" s="41">
        <f t="shared" si="0"/>
        <v>67467.10000000002</v>
      </c>
      <c r="H25" s="47"/>
      <c r="I25" s="48"/>
      <c r="J25" s="48"/>
    </row>
    <row r="26" spans="2:10" ht="20.100000000000001" customHeight="1">
      <c r="B26" s="43" t="s">
        <v>858</v>
      </c>
      <c r="C26" s="64" t="s">
        <v>859</v>
      </c>
      <c r="D26" s="40">
        <v>716</v>
      </c>
      <c r="E26" s="40">
        <f t="shared" si="1"/>
        <v>8248.9000000000015</v>
      </c>
      <c r="F26" s="41">
        <f t="shared" si="0"/>
        <v>66751.10000000002</v>
      </c>
      <c r="H26" s="47"/>
      <c r="I26" s="48"/>
      <c r="J26" s="48"/>
    </row>
    <row r="27" spans="2:10" ht="20.100000000000001" customHeight="1">
      <c r="B27" s="43" t="s">
        <v>860</v>
      </c>
      <c r="C27" s="64" t="s">
        <v>861</v>
      </c>
      <c r="D27" s="40">
        <v>200</v>
      </c>
      <c r="E27" s="40">
        <f t="shared" si="1"/>
        <v>8448.9000000000015</v>
      </c>
      <c r="F27" s="41">
        <f t="shared" si="0"/>
        <v>66551.10000000002</v>
      </c>
      <c r="H27" s="47"/>
      <c r="I27" s="48"/>
      <c r="J27" s="48"/>
    </row>
    <row r="28" spans="2:10" ht="20.100000000000001" customHeight="1">
      <c r="B28" s="43" t="s">
        <v>862</v>
      </c>
      <c r="C28" s="64" t="s">
        <v>863</v>
      </c>
      <c r="D28" s="40">
        <v>44.54</v>
      </c>
      <c r="E28" s="40">
        <f t="shared" si="1"/>
        <v>8493.4400000000023</v>
      </c>
      <c r="F28" s="41">
        <f t="shared" si="0"/>
        <v>66506.560000000027</v>
      </c>
      <c r="H28" s="47"/>
      <c r="I28" s="48"/>
      <c r="J28" s="48"/>
    </row>
    <row r="29" spans="2:10" ht="20.100000000000001" customHeight="1">
      <c r="B29" s="43" t="s">
        <v>864</v>
      </c>
      <c r="C29" s="64" t="s">
        <v>961</v>
      </c>
      <c r="D29" s="40">
        <v>1479.27</v>
      </c>
      <c r="E29" s="40">
        <f t="shared" si="1"/>
        <v>9972.7100000000028</v>
      </c>
      <c r="F29" s="41">
        <f t="shared" si="0"/>
        <v>65027.29000000003</v>
      </c>
      <c r="H29" s="47"/>
      <c r="I29" s="48"/>
      <c r="J29" s="48"/>
    </row>
    <row r="30" spans="2:10" ht="20.100000000000001" customHeight="1">
      <c r="B30" s="43" t="s">
        <v>866</v>
      </c>
      <c r="C30" s="64" t="s">
        <v>514</v>
      </c>
      <c r="D30" s="40">
        <v>800</v>
      </c>
      <c r="E30" s="40">
        <f t="shared" si="1"/>
        <v>10772.710000000003</v>
      </c>
      <c r="F30" s="41">
        <f t="shared" si="0"/>
        <v>64227.29000000003</v>
      </c>
      <c r="H30" s="47"/>
      <c r="I30" s="48"/>
      <c r="J30" s="48"/>
    </row>
    <row r="31" spans="2:10" ht="20.100000000000001" customHeight="1">
      <c r="B31" s="43" t="s">
        <v>867</v>
      </c>
      <c r="C31" s="64" t="s">
        <v>475</v>
      </c>
      <c r="D31" s="40">
        <v>162</v>
      </c>
      <c r="E31" s="40">
        <f t="shared" si="1"/>
        <v>10934.710000000003</v>
      </c>
      <c r="F31" s="41">
        <f t="shared" si="0"/>
        <v>64065.29000000003</v>
      </c>
      <c r="H31" s="47"/>
      <c r="I31" s="48"/>
      <c r="J31" s="48"/>
    </row>
    <row r="32" spans="2:10" ht="20.100000000000001" customHeight="1">
      <c r="B32" s="43" t="s">
        <v>869</v>
      </c>
      <c r="C32" s="64" t="s">
        <v>475</v>
      </c>
      <c r="D32" s="40">
        <v>144</v>
      </c>
      <c r="E32" s="40">
        <f t="shared" si="1"/>
        <v>11078.710000000003</v>
      </c>
      <c r="F32" s="41">
        <f t="shared" si="0"/>
        <v>63921.29000000003</v>
      </c>
      <c r="H32" s="47"/>
      <c r="I32" s="48"/>
      <c r="J32" s="48"/>
    </row>
    <row r="33" spans="2:10" ht="20.100000000000001" customHeight="1">
      <c r="B33" s="43" t="s">
        <v>870</v>
      </c>
      <c r="C33" s="64" t="s">
        <v>871</v>
      </c>
      <c r="D33" s="40">
        <v>479.2</v>
      </c>
      <c r="E33" s="40">
        <f t="shared" si="1"/>
        <v>11557.910000000003</v>
      </c>
      <c r="F33" s="41">
        <f t="shared" si="0"/>
        <v>63442.090000000033</v>
      </c>
      <c r="H33" s="47"/>
      <c r="I33" s="48"/>
      <c r="J33" s="48"/>
    </row>
    <row r="34" spans="2:10" ht="20.100000000000001" customHeight="1">
      <c r="B34" s="43" t="s">
        <v>872</v>
      </c>
      <c r="C34" s="64" t="s">
        <v>514</v>
      </c>
      <c r="D34" s="40">
        <v>800</v>
      </c>
      <c r="E34" s="40">
        <f t="shared" si="1"/>
        <v>12357.910000000003</v>
      </c>
      <c r="F34" s="41">
        <f t="shared" si="0"/>
        <v>62642.090000000033</v>
      </c>
      <c r="H34" s="47"/>
      <c r="I34" s="48"/>
      <c r="J34" s="48"/>
    </row>
    <row r="35" spans="2:10" ht="20.100000000000001" customHeight="1">
      <c r="B35" s="43" t="s">
        <v>873</v>
      </c>
      <c r="C35" s="64" t="s">
        <v>868</v>
      </c>
      <c r="D35" s="40">
        <v>162</v>
      </c>
      <c r="E35" s="40">
        <f t="shared" si="1"/>
        <v>12519.910000000003</v>
      </c>
      <c r="F35" s="41">
        <f t="shared" si="0"/>
        <v>62480.090000000033</v>
      </c>
      <c r="H35" s="47"/>
      <c r="I35" s="48"/>
      <c r="J35" s="48"/>
    </row>
    <row r="36" spans="2:10" ht="20.100000000000001" customHeight="1">
      <c r="B36" s="43" t="s">
        <v>874</v>
      </c>
      <c r="C36" s="64" t="s">
        <v>875</v>
      </c>
      <c r="D36" s="40">
        <v>34</v>
      </c>
      <c r="E36" s="40">
        <f t="shared" si="1"/>
        <v>12553.910000000003</v>
      </c>
      <c r="F36" s="41">
        <f t="shared" si="0"/>
        <v>62446.090000000033</v>
      </c>
      <c r="H36" s="47"/>
      <c r="I36" s="48"/>
      <c r="J36" s="48"/>
    </row>
    <row r="37" spans="2:10" ht="20.100000000000001" customHeight="1">
      <c r="B37" s="43" t="s">
        <v>876</v>
      </c>
      <c r="C37" s="64" t="s">
        <v>868</v>
      </c>
      <c r="D37" s="40">
        <v>180</v>
      </c>
      <c r="E37" s="40">
        <f t="shared" si="1"/>
        <v>12733.910000000003</v>
      </c>
      <c r="F37" s="41">
        <f t="shared" si="0"/>
        <v>62266.090000000033</v>
      </c>
      <c r="H37" s="47"/>
      <c r="I37" s="48"/>
      <c r="J37" s="48"/>
    </row>
    <row r="38" spans="2:10" ht="20.100000000000001" customHeight="1">
      <c r="B38" s="43" t="s">
        <v>877</v>
      </c>
      <c r="C38" s="64" t="s">
        <v>878</v>
      </c>
      <c r="D38" s="40">
        <v>467.5</v>
      </c>
      <c r="E38" s="40">
        <f t="shared" si="1"/>
        <v>13201.410000000003</v>
      </c>
      <c r="F38" s="41">
        <f t="shared" si="0"/>
        <v>61798.590000000033</v>
      </c>
      <c r="H38" s="47"/>
      <c r="I38" s="48"/>
      <c r="J38" s="48"/>
    </row>
    <row r="39" spans="2:10" ht="20.100000000000001" customHeight="1">
      <c r="B39" s="43" t="s">
        <v>879</v>
      </c>
      <c r="C39" s="64" t="s">
        <v>868</v>
      </c>
      <c r="D39" s="40">
        <v>144</v>
      </c>
      <c r="E39" s="40">
        <f t="shared" si="1"/>
        <v>13345.410000000003</v>
      </c>
      <c r="F39" s="41">
        <f t="shared" si="0"/>
        <v>61654.590000000033</v>
      </c>
      <c r="H39" s="47"/>
      <c r="I39" s="48"/>
      <c r="J39" s="48"/>
    </row>
    <row r="40" spans="2:10" ht="20.100000000000001" customHeight="1">
      <c r="B40" s="43" t="s">
        <v>880</v>
      </c>
      <c r="C40" s="64" t="s">
        <v>865</v>
      </c>
      <c r="D40" s="40">
        <v>1738.26</v>
      </c>
      <c r="E40" s="40">
        <f t="shared" si="1"/>
        <v>15083.670000000004</v>
      </c>
      <c r="F40" s="41">
        <f t="shared" si="0"/>
        <v>59916.330000000031</v>
      </c>
      <c r="H40" s="47"/>
      <c r="I40" s="48"/>
      <c r="J40" s="48"/>
    </row>
    <row r="41" spans="2:10" ht="20.100000000000001" customHeight="1">
      <c r="B41" s="43" t="s">
        <v>881</v>
      </c>
      <c r="C41" s="64" t="s">
        <v>514</v>
      </c>
      <c r="D41" s="40">
        <v>400</v>
      </c>
      <c r="E41" s="40">
        <f t="shared" si="1"/>
        <v>15483.670000000004</v>
      </c>
      <c r="F41" s="41">
        <f t="shared" si="0"/>
        <v>59516.330000000031</v>
      </c>
      <c r="H41" s="47"/>
      <c r="I41" s="48"/>
      <c r="J41" s="48"/>
    </row>
    <row r="42" spans="2:10" ht="20.100000000000001" customHeight="1">
      <c r="B42" s="43" t="s">
        <v>882</v>
      </c>
      <c r="C42" s="64" t="s">
        <v>883</v>
      </c>
      <c r="D42" s="40">
        <v>262.89999999999998</v>
      </c>
      <c r="E42" s="40">
        <f t="shared" si="1"/>
        <v>15746.570000000003</v>
      </c>
      <c r="F42" s="41">
        <f t="shared" si="0"/>
        <v>59253.430000000029</v>
      </c>
      <c r="H42" s="47"/>
      <c r="I42" s="48"/>
      <c r="J42" s="48"/>
    </row>
    <row r="43" spans="2:10" ht="20.100000000000001" customHeight="1">
      <c r="B43" s="43" t="s">
        <v>884</v>
      </c>
      <c r="C43" s="64" t="s">
        <v>885</v>
      </c>
      <c r="D43" s="40">
        <v>400</v>
      </c>
      <c r="E43" s="40">
        <f t="shared" si="1"/>
        <v>16146.570000000003</v>
      </c>
      <c r="F43" s="41">
        <f t="shared" si="0"/>
        <v>58853.430000000029</v>
      </c>
      <c r="H43" s="47"/>
      <c r="I43" s="48"/>
      <c r="J43" s="48"/>
    </row>
    <row r="44" spans="2:10" ht="20.100000000000001" customHeight="1">
      <c r="B44" s="43" t="s">
        <v>886</v>
      </c>
      <c r="C44" s="64" t="s">
        <v>83</v>
      </c>
      <c r="D44" s="40">
        <v>80.5</v>
      </c>
      <c r="E44" s="40">
        <f t="shared" si="1"/>
        <v>16227.070000000003</v>
      </c>
      <c r="F44" s="41">
        <f t="shared" si="0"/>
        <v>58772.930000000029</v>
      </c>
      <c r="H44" s="47"/>
      <c r="I44" s="48"/>
      <c r="J44" s="48"/>
    </row>
    <row r="45" spans="2:10" ht="20.100000000000001" customHeight="1">
      <c r="B45" s="43" t="s">
        <v>887</v>
      </c>
      <c r="C45" s="64" t="s">
        <v>888</v>
      </c>
      <c r="D45" s="40">
        <v>163.56</v>
      </c>
      <c r="E45" s="40">
        <f t="shared" si="1"/>
        <v>16390.630000000005</v>
      </c>
      <c r="F45" s="41">
        <f t="shared" si="0"/>
        <v>58609.370000000032</v>
      </c>
      <c r="H45" s="47"/>
      <c r="I45" s="48"/>
      <c r="J45" s="48"/>
    </row>
    <row r="46" spans="2:10" ht="20.100000000000001" customHeight="1">
      <c r="B46" s="43" t="s">
        <v>889</v>
      </c>
      <c r="C46" s="64" t="s">
        <v>890</v>
      </c>
      <c r="D46" s="40">
        <v>86</v>
      </c>
      <c r="E46" s="40">
        <f t="shared" si="1"/>
        <v>16476.630000000005</v>
      </c>
      <c r="F46" s="41">
        <f t="shared" si="0"/>
        <v>58523.370000000032</v>
      </c>
      <c r="H46" s="47"/>
      <c r="I46" s="48"/>
      <c r="J46" s="48"/>
    </row>
    <row r="47" spans="2:10" ht="20.100000000000001" customHeight="1">
      <c r="B47" s="43" t="s">
        <v>891</v>
      </c>
      <c r="C47" s="64" t="s">
        <v>892</v>
      </c>
      <c r="D47" s="40">
        <v>408</v>
      </c>
      <c r="E47" s="40">
        <f t="shared" si="1"/>
        <v>16884.630000000005</v>
      </c>
      <c r="F47" s="41">
        <f t="shared" si="0"/>
        <v>58115.370000000032</v>
      </c>
      <c r="H47" s="47"/>
      <c r="I47" s="48"/>
      <c r="J47" s="48"/>
    </row>
    <row r="48" spans="2:10" ht="20.100000000000001" customHeight="1">
      <c r="B48" s="43" t="s">
        <v>893</v>
      </c>
      <c r="C48" s="64" t="s">
        <v>894</v>
      </c>
      <c r="D48" s="40">
        <v>75.05</v>
      </c>
      <c r="E48" s="40">
        <f t="shared" si="1"/>
        <v>16959.680000000004</v>
      </c>
      <c r="F48" s="41">
        <f t="shared" si="0"/>
        <v>58040.320000000029</v>
      </c>
      <c r="H48" s="47"/>
      <c r="I48" s="48"/>
      <c r="J48" s="48"/>
    </row>
    <row r="49" spans="2:10" ht="20.100000000000001" customHeight="1">
      <c r="B49" s="43" t="s">
        <v>895</v>
      </c>
      <c r="C49" s="64" t="s">
        <v>112</v>
      </c>
      <c r="D49" s="40">
        <v>50</v>
      </c>
      <c r="E49" s="40">
        <f t="shared" si="1"/>
        <v>17009.680000000004</v>
      </c>
      <c r="F49" s="41">
        <f t="shared" si="0"/>
        <v>57990.320000000029</v>
      </c>
      <c r="H49" s="47"/>
      <c r="I49" s="48"/>
      <c r="J49" s="48"/>
    </row>
    <row r="50" spans="2:10" ht="20.100000000000001" customHeight="1">
      <c r="B50" s="43" t="s">
        <v>896</v>
      </c>
      <c r="C50" s="64" t="s">
        <v>112</v>
      </c>
      <c r="D50" s="40">
        <v>1236</v>
      </c>
      <c r="E50" s="40">
        <f t="shared" si="1"/>
        <v>18245.680000000004</v>
      </c>
      <c r="F50" s="41">
        <f t="shared" si="0"/>
        <v>56754.320000000029</v>
      </c>
      <c r="H50" s="47"/>
      <c r="I50" s="48"/>
      <c r="J50" s="48"/>
    </row>
    <row r="51" spans="2:10" ht="20.100000000000001" customHeight="1">
      <c r="B51" s="43" t="s">
        <v>897</v>
      </c>
      <c r="C51" s="64" t="s">
        <v>112</v>
      </c>
      <c r="D51" s="40">
        <v>70</v>
      </c>
      <c r="E51" s="40">
        <f t="shared" si="1"/>
        <v>18315.680000000004</v>
      </c>
      <c r="F51" s="41">
        <f t="shared" si="0"/>
        <v>56684.320000000029</v>
      </c>
      <c r="H51" s="47"/>
      <c r="I51" s="48"/>
      <c r="J51" s="48"/>
    </row>
    <row r="52" spans="2:10" ht="20.100000000000001" customHeight="1">
      <c r="B52" s="43" t="s">
        <v>898</v>
      </c>
      <c r="C52" s="64" t="s">
        <v>112</v>
      </c>
      <c r="D52" s="40">
        <v>3369.92</v>
      </c>
      <c r="E52" s="40">
        <f t="shared" si="1"/>
        <v>21685.600000000006</v>
      </c>
      <c r="F52" s="41">
        <f t="shared" si="0"/>
        <v>53314.400000000031</v>
      </c>
      <c r="H52" s="47"/>
      <c r="I52" s="48"/>
      <c r="J52" s="48"/>
    </row>
    <row r="53" spans="2:10" ht="20.100000000000001" customHeight="1">
      <c r="B53" s="43" t="s">
        <v>899</v>
      </c>
      <c r="C53" s="64" t="s">
        <v>112</v>
      </c>
      <c r="D53" s="40">
        <v>85</v>
      </c>
      <c r="E53" s="40">
        <f t="shared" si="1"/>
        <v>21770.600000000006</v>
      </c>
      <c r="F53" s="41">
        <f t="shared" si="0"/>
        <v>53229.400000000031</v>
      </c>
      <c r="H53" s="47"/>
      <c r="I53" s="48"/>
      <c r="J53" s="48"/>
    </row>
    <row r="54" spans="2:10" ht="20.100000000000001" customHeight="1">
      <c r="B54" s="43" t="s">
        <v>900</v>
      </c>
      <c r="C54" s="64" t="s">
        <v>112</v>
      </c>
      <c r="D54" s="40">
        <v>1076.2</v>
      </c>
      <c r="E54" s="40">
        <f t="shared" si="1"/>
        <v>22846.800000000007</v>
      </c>
      <c r="F54" s="41">
        <f t="shared" si="0"/>
        <v>52153.200000000033</v>
      </c>
      <c r="H54" s="47"/>
      <c r="I54" s="48"/>
      <c r="J54" s="48"/>
    </row>
    <row r="55" spans="2:10" ht="20.100000000000001" customHeight="1">
      <c r="B55" s="43" t="s">
        <v>901</v>
      </c>
      <c r="C55" s="64" t="s">
        <v>112</v>
      </c>
      <c r="D55" s="40">
        <v>120</v>
      </c>
      <c r="E55" s="40">
        <f t="shared" si="1"/>
        <v>22966.800000000007</v>
      </c>
      <c r="F55" s="41">
        <f t="shared" si="0"/>
        <v>52033.200000000033</v>
      </c>
      <c r="H55" s="47"/>
      <c r="I55" s="48"/>
      <c r="J55" s="48"/>
    </row>
    <row r="56" spans="2:10" ht="20.100000000000001" customHeight="1">
      <c r="B56" s="43" t="s">
        <v>902</v>
      </c>
      <c r="C56" s="64" t="s">
        <v>112</v>
      </c>
      <c r="D56" s="40">
        <v>2334.9499999999998</v>
      </c>
      <c r="E56" s="40">
        <f t="shared" si="1"/>
        <v>25301.750000000007</v>
      </c>
      <c r="F56" s="41">
        <f t="shared" si="0"/>
        <v>49698.250000000036</v>
      </c>
      <c r="H56" s="47"/>
      <c r="I56" s="48"/>
      <c r="J56" s="48"/>
    </row>
    <row r="57" spans="2:10" ht="20.100000000000001" customHeight="1">
      <c r="B57" s="43" t="s">
        <v>903</v>
      </c>
      <c r="C57" s="64" t="s">
        <v>112</v>
      </c>
      <c r="D57" s="40">
        <v>60</v>
      </c>
      <c r="E57" s="40">
        <f t="shared" si="1"/>
        <v>25361.750000000007</v>
      </c>
      <c r="F57" s="41">
        <f t="shared" si="0"/>
        <v>49638.250000000036</v>
      </c>
      <c r="H57" s="47"/>
      <c r="I57" s="48"/>
      <c r="J57" s="48"/>
    </row>
    <row r="58" spans="2:10" ht="20.100000000000001" customHeight="1">
      <c r="B58" s="43" t="s">
        <v>904</v>
      </c>
      <c r="C58" s="64" t="s">
        <v>112</v>
      </c>
      <c r="D58" s="40">
        <v>5994.27</v>
      </c>
      <c r="E58" s="40">
        <f t="shared" si="1"/>
        <v>31356.020000000008</v>
      </c>
      <c r="F58" s="41">
        <f t="shared" si="0"/>
        <v>43643.98000000004</v>
      </c>
      <c r="H58" s="47"/>
      <c r="I58" s="48"/>
      <c r="J58" s="48"/>
    </row>
    <row r="59" spans="2:10" ht="20.100000000000001" customHeight="1">
      <c r="B59" s="43" t="s">
        <v>905</v>
      </c>
      <c r="C59" s="64" t="s">
        <v>112</v>
      </c>
      <c r="D59" s="40">
        <v>65</v>
      </c>
      <c r="E59" s="40">
        <f t="shared" si="1"/>
        <v>31421.020000000008</v>
      </c>
      <c r="F59" s="41">
        <f t="shared" si="0"/>
        <v>43578.98000000004</v>
      </c>
      <c r="H59" s="47"/>
      <c r="I59" s="48"/>
      <c r="J59" s="48"/>
    </row>
    <row r="60" spans="2:10" ht="20.100000000000001" customHeight="1">
      <c r="B60" s="43" t="s">
        <v>906</v>
      </c>
      <c r="C60" s="64" t="s">
        <v>112</v>
      </c>
      <c r="D60" s="40">
        <v>3028.32</v>
      </c>
      <c r="E60" s="40">
        <f t="shared" si="1"/>
        <v>34449.340000000011</v>
      </c>
      <c r="F60" s="41">
        <f t="shared" si="0"/>
        <v>40550.66000000004</v>
      </c>
      <c r="H60" s="47"/>
      <c r="I60" s="48"/>
      <c r="J60" s="48"/>
    </row>
    <row r="61" spans="2:10" ht="20.100000000000001" customHeight="1">
      <c r="B61" s="43" t="s">
        <v>907</v>
      </c>
      <c r="C61" s="64" t="s">
        <v>112</v>
      </c>
      <c r="D61" s="40">
        <v>100</v>
      </c>
      <c r="E61" s="40">
        <f t="shared" si="1"/>
        <v>34549.340000000011</v>
      </c>
      <c r="F61" s="41">
        <f t="shared" si="0"/>
        <v>40450.66000000004</v>
      </c>
      <c r="H61" s="47"/>
      <c r="I61" s="48"/>
      <c r="J61" s="48"/>
    </row>
    <row r="62" spans="2:10" ht="20.100000000000001" customHeight="1">
      <c r="B62" s="43" t="s">
        <v>908</v>
      </c>
      <c r="C62" s="64" t="s">
        <v>112</v>
      </c>
      <c r="D62" s="40">
        <v>50</v>
      </c>
      <c r="E62" s="40">
        <f t="shared" si="1"/>
        <v>34599.340000000011</v>
      </c>
      <c r="F62" s="41">
        <f t="shared" si="0"/>
        <v>40400.66000000004</v>
      </c>
      <c r="H62" s="47"/>
      <c r="I62" s="48"/>
      <c r="J62" s="48"/>
    </row>
    <row r="63" spans="2:10" ht="20.100000000000001" customHeight="1">
      <c r="B63" s="43" t="s">
        <v>909</v>
      </c>
      <c r="C63" s="64" t="s">
        <v>710</v>
      </c>
      <c r="D63" s="40">
        <v>1334</v>
      </c>
      <c r="E63" s="40">
        <f t="shared" si="1"/>
        <v>35933.340000000011</v>
      </c>
      <c r="F63" s="41">
        <f t="shared" si="0"/>
        <v>39066.66000000004</v>
      </c>
      <c r="H63" s="47"/>
      <c r="I63" s="48"/>
      <c r="J63" s="48"/>
    </row>
    <row r="64" spans="2:10" ht="20.100000000000001" customHeight="1">
      <c r="B64" s="43" t="s">
        <v>910</v>
      </c>
      <c r="C64" s="64" t="s">
        <v>911</v>
      </c>
      <c r="D64" s="40">
        <v>98.37</v>
      </c>
      <c r="E64" s="40">
        <f t="shared" si="1"/>
        <v>36031.710000000014</v>
      </c>
      <c r="F64" s="41">
        <f t="shared" si="0"/>
        <v>38968.290000000037</v>
      </c>
      <c r="H64" s="47"/>
      <c r="I64" s="48"/>
      <c r="J64" s="48"/>
    </row>
    <row r="65" spans="2:10" ht="20.100000000000001" customHeight="1">
      <c r="B65" s="43" t="s">
        <v>912</v>
      </c>
      <c r="C65" s="64" t="s">
        <v>913</v>
      </c>
      <c r="D65" s="40">
        <v>440.8</v>
      </c>
      <c r="E65" s="40">
        <f t="shared" si="1"/>
        <v>36472.510000000017</v>
      </c>
      <c r="F65" s="41">
        <f t="shared" si="0"/>
        <v>38527.490000000034</v>
      </c>
      <c r="H65" s="47"/>
      <c r="I65" s="48"/>
      <c r="J65" s="48"/>
    </row>
    <row r="66" spans="2:10" ht="20.100000000000001" customHeight="1">
      <c r="B66" s="43" t="s">
        <v>914</v>
      </c>
      <c r="C66" s="64" t="s">
        <v>868</v>
      </c>
      <c r="D66" s="40">
        <v>180</v>
      </c>
      <c r="E66" s="40">
        <f t="shared" si="1"/>
        <v>36652.510000000017</v>
      </c>
      <c r="F66" s="41">
        <f t="shared" si="0"/>
        <v>38347.490000000034</v>
      </c>
      <c r="H66" s="47"/>
      <c r="I66" s="48"/>
      <c r="J66" s="48"/>
    </row>
    <row r="67" spans="2:10" ht="20.100000000000001" customHeight="1">
      <c r="B67" s="43" t="s">
        <v>915</v>
      </c>
      <c r="C67" s="64" t="s">
        <v>868</v>
      </c>
      <c r="D67" s="40">
        <v>144</v>
      </c>
      <c r="E67" s="40">
        <f t="shared" si="1"/>
        <v>36796.510000000017</v>
      </c>
      <c r="F67" s="41">
        <f t="shared" si="0"/>
        <v>38203.490000000034</v>
      </c>
      <c r="H67" s="47"/>
      <c r="I67" s="48"/>
      <c r="J67" s="48"/>
    </row>
    <row r="68" spans="2:10" ht="20.100000000000001" customHeight="1">
      <c r="B68" s="43" t="s">
        <v>916</v>
      </c>
      <c r="C68" s="64" t="s">
        <v>917</v>
      </c>
      <c r="D68" s="40">
        <v>480</v>
      </c>
      <c r="E68" s="40">
        <f t="shared" si="1"/>
        <v>37276.510000000017</v>
      </c>
      <c r="F68" s="41">
        <f t="shared" si="0"/>
        <v>37723.490000000034</v>
      </c>
      <c r="H68" s="47"/>
      <c r="I68" s="48"/>
      <c r="J68" s="48"/>
    </row>
    <row r="69" spans="2:10" ht="20.100000000000001" customHeight="1">
      <c r="B69" s="43" t="s">
        <v>918</v>
      </c>
      <c r="C69" s="64" t="s">
        <v>112</v>
      </c>
      <c r="D69" s="40">
        <v>548</v>
      </c>
      <c r="E69" s="40">
        <f t="shared" si="1"/>
        <v>37824.510000000017</v>
      </c>
      <c r="F69" s="41">
        <f t="shared" si="0"/>
        <v>37175.490000000034</v>
      </c>
      <c r="H69" s="47"/>
      <c r="I69" s="48"/>
      <c r="J69" s="48"/>
    </row>
    <row r="70" spans="2:10" ht="20.100000000000001" customHeight="1">
      <c r="B70" s="43" t="s">
        <v>919</v>
      </c>
      <c r="C70" s="64" t="s">
        <v>878</v>
      </c>
      <c r="D70" s="40">
        <v>292.2</v>
      </c>
      <c r="E70" s="40">
        <f t="shared" si="1"/>
        <v>38116.710000000014</v>
      </c>
      <c r="F70" s="41">
        <f t="shared" si="0"/>
        <v>36883.290000000037</v>
      </c>
      <c r="H70" s="47"/>
      <c r="I70" s="48"/>
      <c r="J70" s="48"/>
    </row>
    <row r="71" spans="2:10" ht="20.100000000000001" customHeight="1">
      <c r="B71" s="43" t="s">
        <v>920</v>
      </c>
      <c r="C71" s="64" t="s">
        <v>921</v>
      </c>
      <c r="D71" s="40">
        <v>281.88</v>
      </c>
      <c r="E71" s="40">
        <f t="shared" si="1"/>
        <v>38398.590000000011</v>
      </c>
      <c r="F71" s="41">
        <f t="shared" ref="F71:F134" si="3">F70-D71</f>
        <v>36601.41000000004</v>
      </c>
      <c r="H71" s="47"/>
      <c r="I71" s="48"/>
      <c r="J71" s="48"/>
    </row>
    <row r="72" spans="2:10" ht="20.100000000000001" customHeight="1">
      <c r="B72" s="43" t="s">
        <v>922</v>
      </c>
      <c r="C72" s="64" t="s">
        <v>865</v>
      </c>
      <c r="D72" s="40">
        <v>800.77</v>
      </c>
      <c r="E72" s="40">
        <f t="shared" ref="E72:E135" si="4">E71+D72</f>
        <v>39199.360000000008</v>
      </c>
      <c r="F72" s="41">
        <f t="shared" si="3"/>
        <v>35800.640000000043</v>
      </c>
      <c r="H72" s="47"/>
      <c r="I72" s="48"/>
      <c r="J72" s="48"/>
    </row>
    <row r="73" spans="2:10" ht="20.100000000000001" customHeight="1">
      <c r="B73" s="43" t="s">
        <v>923</v>
      </c>
      <c r="C73" s="64" t="s">
        <v>924</v>
      </c>
      <c r="D73" s="40">
        <v>406.23</v>
      </c>
      <c r="E73" s="40">
        <f t="shared" si="4"/>
        <v>39605.590000000011</v>
      </c>
      <c r="F73" s="41">
        <f t="shared" si="3"/>
        <v>35394.41000000004</v>
      </c>
      <c r="H73" s="47"/>
      <c r="I73" s="48"/>
      <c r="J73" s="48"/>
    </row>
    <row r="74" spans="2:10" ht="20.100000000000001" customHeight="1">
      <c r="B74" s="43" t="s">
        <v>925</v>
      </c>
      <c r="C74" s="64" t="s">
        <v>926</v>
      </c>
      <c r="D74" s="40">
        <v>1581.57</v>
      </c>
      <c r="E74" s="40">
        <f t="shared" si="4"/>
        <v>41187.160000000011</v>
      </c>
      <c r="F74" s="41">
        <f t="shared" si="3"/>
        <v>33812.84000000004</v>
      </c>
      <c r="H74" s="47"/>
      <c r="I74" s="48"/>
      <c r="J74" s="48"/>
    </row>
    <row r="75" spans="2:10" ht="20.100000000000001" customHeight="1">
      <c r="B75" s="43" t="s">
        <v>927</v>
      </c>
      <c r="C75" s="64" t="s">
        <v>928</v>
      </c>
      <c r="D75" s="40">
        <v>623.57000000000005</v>
      </c>
      <c r="E75" s="40">
        <f t="shared" si="4"/>
        <v>41810.73000000001</v>
      </c>
      <c r="F75" s="41">
        <f t="shared" si="3"/>
        <v>33189.27000000004</v>
      </c>
      <c r="H75" s="47"/>
      <c r="I75" s="48"/>
      <c r="J75" s="48"/>
    </row>
    <row r="76" spans="2:10" ht="20.100000000000001" customHeight="1">
      <c r="B76" s="43" t="s">
        <v>929</v>
      </c>
      <c r="C76" s="64" t="s">
        <v>930</v>
      </c>
      <c r="D76" s="40">
        <v>67.91</v>
      </c>
      <c r="E76" s="40">
        <f t="shared" si="4"/>
        <v>41878.640000000014</v>
      </c>
      <c r="F76" s="41">
        <f t="shared" si="3"/>
        <v>33121.360000000037</v>
      </c>
      <c r="H76" s="47"/>
      <c r="I76" s="48"/>
      <c r="J76" s="48"/>
    </row>
    <row r="77" spans="2:10" ht="20.100000000000001" customHeight="1">
      <c r="B77" s="43" t="s">
        <v>931</v>
      </c>
      <c r="C77" s="64" t="s">
        <v>475</v>
      </c>
      <c r="D77" s="40">
        <v>108</v>
      </c>
      <c r="E77" s="40">
        <f t="shared" si="4"/>
        <v>41986.640000000014</v>
      </c>
      <c r="F77" s="41">
        <f t="shared" si="3"/>
        <v>33013.360000000037</v>
      </c>
      <c r="H77" s="47"/>
      <c r="I77" s="48"/>
      <c r="J77" s="48"/>
    </row>
    <row r="78" spans="2:10" ht="20.100000000000001" customHeight="1">
      <c r="B78" s="43" t="s">
        <v>932</v>
      </c>
      <c r="C78" s="64" t="s">
        <v>294</v>
      </c>
      <c r="D78" s="40">
        <v>310.5</v>
      </c>
      <c r="E78" s="40">
        <f t="shared" si="4"/>
        <v>42297.140000000014</v>
      </c>
      <c r="F78" s="41">
        <f t="shared" si="3"/>
        <v>32702.860000000037</v>
      </c>
      <c r="H78" s="47"/>
      <c r="I78" s="48"/>
      <c r="J78" s="48"/>
    </row>
    <row r="79" spans="2:10" ht="20.100000000000001" customHeight="1">
      <c r="B79" s="43" t="s">
        <v>933</v>
      </c>
      <c r="C79" s="64" t="s">
        <v>934</v>
      </c>
      <c r="D79" s="40">
        <v>440.8</v>
      </c>
      <c r="E79" s="40">
        <f t="shared" si="4"/>
        <v>42737.940000000017</v>
      </c>
      <c r="F79" s="41">
        <f t="shared" si="3"/>
        <v>32262.060000000038</v>
      </c>
      <c r="H79" s="47"/>
      <c r="I79" s="48"/>
      <c r="J79" s="48"/>
    </row>
    <row r="80" spans="2:10" ht="20.100000000000001" customHeight="1">
      <c r="B80" s="43" t="s">
        <v>935</v>
      </c>
      <c r="C80" s="64" t="s">
        <v>150</v>
      </c>
      <c r="D80" s="40">
        <v>80.099999999999994</v>
      </c>
      <c r="E80" s="40">
        <f t="shared" si="4"/>
        <v>42818.040000000015</v>
      </c>
      <c r="F80" s="41">
        <f t="shared" si="3"/>
        <v>32181.960000000039</v>
      </c>
      <c r="H80" s="47"/>
      <c r="I80" s="48"/>
      <c r="J80" s="48"/>
    </row>
    <row r="81" spans="2:10" ht="20.100000000000001" customHeight="1">
      <c r="B81" s="43" t="s">
        <v>936</v>
      </c>
      <c r="C81" s="64" t="s">
        <v>294</v>
      </c>
      <c r="D81" s="40">
        <v>113.5</v>
      </c>
      <c r="E81" s="40">
        <f t="shared" si="4"/>
        <v>42931.540000000015</v>
      </c>
      <c r="F81" s="41">
        <f t="shared" si="3"/>
        <v>32068.460000000039</v>
      </c>
      <c r="H81" s="47"/>
      <c r="I81" s="48"/>
      <c r="J81" s="48"/>
    </row>
    <row r="82" spans="2:10" ht="20.100000000000001" customHeight="1">
      <c r="B82" s="43" t="s">
        <v>937</v>
      </c>
      <c r="C82" s="64" t="s">
        <v>75</v>
      </c>
      <c r="D82" s="40">
        <v>360</v>
      </c>
      <c r="E82" s="40">
        <f t="shared" si="4"/>
        <v>43291.540000000015</v>
      </c>
      <c r="F82" s="41">
        <f t="shared" si="3"/>
        <v>31708.460000000039</v>
      </c>
      <c r="H82" s="47"/>
      <c r="I82" s="48"/>
      <c r="J82" s="48"/>
    </row>
    <row r="83" spans="2:10" ht="20.100000000000001" customHeight="1">
      <c r="B83" s="43" t="s">
        <v>938</v>
      </c>
      <c r="C83" s="64" t="s">
        <v>77</v>
      </c>
      <c r="D83" s="40">
        <v>755.57</v>
      </c>
      <c r="E83" s="40">
        <f t="shared" si="4"/>
        <v>44047.110000000015</v>
      </c>
      <c r="F83" s="41">
        <f t="shared" si="3"/>
        <v>30952.890000000039</v>
      </c>
      <c r="H83" s="47"/>
      <c r="I83" s="48"/>
      <c r="J83" s="48"/>
    </row>
    <row r="84" spans="2:10" ht="20.100000000000001" customHeight="1">
      <c r="B84" s="43" t="s">
        <v>939</v>
      </c>
      <c r="C84" s="64" t="s">
        <v>940</v>
      </c>
      <c r="D84" s="40">
        <v>69</v>
      </c>
      <c r="E84" s="40">
        <f t="shared" si="4"/>
        <v>44116.110000000015</v>
      </c>
      <c r="F84" s="41">
        <f t="shared" si="3"/>
        <v>30883.890000000039</v>
      </c>
      <c r="H84" s="47"/>
      <c r="I84" s="48"/>
      <c r="J84" s="48"/>
    </row>
    <row r="85" spans="2:10" ht="20.100000000000001" customHeight="1">
      <c r="B85" s="43" t="s">
        <v>941</v>
      </c>
      <c r="C85" s="64" t="s">
        <v>917</v>
      </c>
      <c r="D85" s="40">
        <v>660</v>
      </c>
      <c r="E85" s="40">
        <f t="shared" si="4"/>
        <v>44776.110000000015</v>
      </c>
      <c r="F85" s="41">
        <f t="shared" si="3"/>
        <v>30223.890000000039</v>
      </c>
      <c r="H85" s="47"/>
      <c r="I85" s="48"/>
      <c r="J85" s="48"/>
    </row>
    <row r="86" spans="2:10" ht="20.100000000000001" customHeight="1">
      <c r="B86" s="43" t="s">
        <v>942</v>
      </c>
      <c r="C86" s="64" t="s">
        <v>943</v>
      </c>
      <c r="D86" s="40">
        <v>45</v>
      </c>
      <c r="E86" s="40">
        <f t="shared" si="4"/>
        <v>44821.110000000015</v>
      </c>
      <c r="F86" s="41">
        <f t="shared" si="3"/>
        <v>30178.890000000039</v>
      </c>
      <c r="H86" s="47"/>
      <c r="I86" s="48"/>
      <c r="J86" s="48"/>
    </row>
    <row r="87" spans="2:10" ht="20.100000000000001" customHeight="1">
      <c r="B87" s="43" t="s">
        <v>944</v>
      </c>
      <c r="C87" s="64" t="s">
        <v>95</v>
      </c>
      <c r="D87" s="40">
        <v>209</v>
      </c>
      <c r="E87" s="40">
        <f t="shared" si="4"/>
        <v>45030.110000000015</v>
      </c>
      <c r="F87" s="41">
        <f t="shared" si="3"/>
        <v>29969.890000000039</v>
      </c>
      <c r="H87" s="47"/>
      <c r="I87" s="48"/>
      <c r="J87" s="48"/>
    </row>
    <row r="88" spans="2:10" ht="20.100000000000001" customHeight="1">
      <c r="B88" s="43" t="s">
        <v>945</v>
      </c>
      <c r="C88" s="64" t="s">
        <v>110</v>
      </c>
      <c r="D88" s="40">
        <v>1188.22</v>
      </c>
      <c r="E88" s="40">
        <f t="shared" si="4"/>
        <v>46218.330000000016</v>
      </c>
      <c r="F88" s="41">
        <f t="shared" si="3"/>
        <v>28781.670000000038</v>
      </c>
      <c r="H88" s="47"/>
      <c r="I88" s="48"/>
      <c r="J88" s="48"/>
    </row>
    <row r="89" spans="2:10" ht="20.100000000000001" customHeight="1">
      <c r="B89" s="43" t="s">
        <v>946</v>
      </c>
      <c r="C89" s="64" t="s">
        <v>947</v>
      </c>
      <c r="D89" s="40">
        <v>60</v>
      </c>
      <c r="E89" s="40">
        <f t="shared" si="4"/>
        <v>46278.330000000016</v>
      </c>
      <c r="F89" s="41">
        <f t="shared" si="3"/>
        <v>28721.670000000038</v>
      </c>
      <c r="H89" s="47"/>
      <c r="I89" s="48"/>
      <c r="J89" s="48"/>
    </row>
    <row r="90" spans="2:10" ht="20.100000000000001" customHeight="1">
      <c r="B90" s="43" t="s">
        <v>948</v>
      </c>
      <c r="C90" s="64" t="s">
        <v>112</v>
      </c>
      <c r="D90" s="40">
        <v>2912.49</v>
      </c>
      <c r="E90" s="40">
        <f t="shared" si="4"/>
        <v>49190.820000000014</v>
      </c>
      <c r="F90" s="41">
        <f t="shared" si="3"/>
        <v>25809.180000000037</v>
      </c>
      <c r="H90" s="47"/>
      <c r="I90" s="48"/>
      <c r="J90" s="48"/>
    </row>
    <row r="91" spans="2:10" ht="20.100000000000001" customHeight="1">
      <c r="B91" s="43" t="s">
        <v>949</v>
      </c>
      <c r="C91" s="64" t="s">
        <v>112</v>
      </c>
      <c r="D91" s="40">
        <v>60</v>
      </c>
      <c r="E91" s="40">
        <f t="shared" si="4"/>
        <v>49250.820000000014</v>
      </c>
      <c r="F91" s="41">
        <f t="shared" si="3"/>
        <v>25749.180000000037</v>
      </c>
      <c r="H91" s="47"/>
      <c r="I91" s="48"/>
      <c r="J91" s="48"/>
    </row>
    <row r="92" spans="2:10" ht="20.100000000000001" customHeight="1">
      <c r="B92" s="43" t="s">
        <v>950</v>
      </c>
      <c r="C92" s="64" t="s">
        <v>112</v>
      </c>
      <c r="D92" s="40">
        <v>1846.28</v>
      </c>
      <c r="E92" s="40">
        <f t="shared" si="4"/>
        <v>51097.100000000013</v>
      </c>
      <c r="F92" s="41">
        <f t="shared" si="3"/>
        <v>23902.900000000038</v>
      </c>
      <c r="H92" s="47"/>
      <c r="I92" s="48"/>
      <c r="J92" s="48"/>
    </row>
    <row r="93" spans="2:10" ht="20.100000000000001" customHeight="1">
      <c r="B93" s="43" t="s">
        <v>951</v>
      </c>
      <c r="C93" s="64" t="s">
        <v>112</v>
      </c>
      <c r="D93" s="40">
        <v>618</v>
      </c>
      <c r="E93" s="40">
        <f t="shared" si="4"/>
        <v>51715.100000000013</v>
      </c>
      <c r="F93" s="41">
        <f t="shared" si="3"/>
        <v>23284.900000000038</v>
      </c>
      <c r="H93" s="47"/>
      <c r="I93" s="48"/>
      <c r="J93" s="48"/>
    </row>
    <row r="94" spans="2:10" ht="20.100000000000001" customHeight="1">
      <c r="B94" s="43" t="s">
        <v>952</v>
      </c>
      <c r="C94" s="64" t="s">
        <v>112</v>
      </c>
      <c r="D94" s="40">
        <v>50</v>
      </c>
      <c r="E94" s="40">
        <f t="shared" si="4"/>
        <v>51765.100000000013</v>
      </c>
      <c r="F94" s="41">
        <f t="shared" si="3"/>
        <v>23234.900000000038</v>
      </c>
      <c r="H94" s="47"/>
      <c r="I94" s="48"/>
      <c r="J94" s="48"/>
    </row>
    <row r="95" spans="2:10" ht="20.100000000000001" customHeight="1">
      <c r="B95" s="43" t="s">
        <v>953</v>
      </c>
      <c r="C95" s="64" t="s">
        <v>112</v>
      </c>
      <c r="D95" s="40">
        <v>50</v>
      </c>
      <c r="E95" s="40">
        <f t="shared" si="4"/>
        <v>51815.100000000013</v>
      </c>
      <c r="F95" s="41">
        <f t="shared" si="3"/>
        <v>23184.900000000038</v>
      </c>
      <c r="H95" s="47"/>
      <c r="I95" s="48"/>
      <c r="J95" s="48"/>
    </row>
    <row r="96" spans="2:10" ht="20.100000000000001" customHeight="1">
      <c r="B96" s="43" t="s">
        <v>954</v>
      </c>
      <c r="C96" s="64" t="s">
        <v>112</v>
      </c>
      <c r="D96" s="40">
        <v>1180.8</v>
      </c>
      <c r="E96" s="40">
        <f t="shared" si="4"/>
        <v>52995.900000000016</v>
      </c>
      <c r="F96" s="41">
        <f t="shared" si="3"/>
        <v>22004.100000000039</v>
      </c>
      <c r="H96" s="47"/>
      <c r="I96" s="48"/>
      <c r="J96" s="48"/>
    </row>
    <row r="97" spans="2:10" ht="20.100000000000001" customHeight="1">
      <c r="B97" s="43" t="s">
        <v>955</v>
      </c>
      <c r="C97" s="64" t="s">
        <v>962</v>
      </c>
      <c r="D97" s="40">
        <v>60</v>
      </c>
      <c r="E97" s="40">
        <f t="shared" si="4"/>
        <v>53055.900000000016</v>
      </c>
      <c r="F97" s="41">
        <f t="shared" si="3"/>
        <v>21944.100000000039</v>
      </c>
      <c r="H97" s="47"/>
      <c r="I97" s="48"/>
      <c r="J97" s="48"/>
    </row>
    <row r="98" spans="2:10" ht="20.100000000000001" customHeight="1">
      <c r="B98" s="43" t="s">
        <v>956</v>
      </c>
      <c r="C98" s="64" t="s">
        <v>957</v>
      </c>
      <c r="D98" s="40">
        <v>15</v>
      </c>
      <c r="E98" s="40">
        <f t="shared" si="4"/>
        <v>53070.900000000016</v>
      </c>
      <c r="F98" s="41">
        <f t="shared" si="3"/>
        <v>21929.100000000039</v>
      </c>
      <c r="H98" s="47"/>
      <c r="I98" s="48"/>
      <c r="J98" s="48"/>
    </row>
    <row r="99" spans="2:10" ht="20.100000000000001" customHeight="1">
      <c r="B99" s="43" t="s">
        <v>958</v>
      </c>
      <c r="C99" s="64" t="s">
        <v>144</v>
      </c>
      <c r="D99" s="40">
        <v>101.23</v>
      </c>
      <c r="E99" s="40">
        <f t="shared" si="4"/>
        <v>53172.130000000019</v>
      </c>
      <c r="F99" s="41">
        <f t="shared" si="3"/>
        <v>21827.870000000039</v>
      </c>
      <c r="H99" s="47"/>
      <c r="I99" s="48"/>
      <c r="J99" s="48"/>
    </row>
    <row r="100" spans="2:10" ht="20.100000000000001" customHeight="1">
      <c r="B100" s="43" t="s">
        <v>959</v>
      </c>
      <c r="C100" s="64" t="s">
        <v>960</v>
      </c>
      <c r="D100" s="40">
        <v>35.25</v>
      </c>
      <c r="E100" s="40">
        <f t="shared" si="4"/>
        <v>53207.380000000019</v>
      </c>
      <c r="F100" s="41">
        <f t="shared" si="3"/>
        <v>21792.620000000039</v>
      </c>
      <c r="H100" s="47"/>
      <c r="I100" s="48"/>
      <c r="J100" s="48"/>
    </row>
    <row r="101" spans="2:10" ht="20.100000000000001" customHeight="1">
      <c r="B101" s="43" t="s">
        <v>963</v>
      </c>
      <c r="C101" s="64" t="s">
        <v>86</v>
      </c>
      <c r="D101" s="40">
        <v>1000</v>
      </c>
      <c r="E101" s="40">
        <f t="shared" si="4"/>
        <v>54207.380000000019</v>
      </c>
      <c r="F101" s="41">
        <f t="shared" si="3"/>
        <v>20792.620000000039</v>
      </c>
      <c r="H101" s="47"/>
      <c r="I101" s="48"/>
      <c r="J101" s="48"/>
    </row>
    <row r="102" spans="2:10" ht="20.100000000000001" customHeight="1">
      <c r="B102" s="43" t="s">
        <v>964</v>
      </c>
      <c r="C102" s="64" t="s">
        <v>475</v>
      </c>
      <c r="D102" s="40">
        <v>180</v>
      </c>
      <c r="E102" s="40">
        <f t="shared" si="4"/>
        <v>54387.380000000019</v>
      </c>
      <c r="F102" s="41">
        <f t="shared" si="3"/>
        <v>20612.620000000039</v>
      </c>
      <c r="H102" s="47"/>
      <c r="I102" s="48"/>
      <c r="J102" s="48"/>
    </row>
    <row r="103" spans="2:10" ht="20.100000000000001" customHeight="1">
      <c r="B103" s="43" t="s">
        <v>965</v>
      </c>
      <c r="C103" s="64" t="s">
        <v>966</v>
      </c>
      <c r="D103" s="40">
        <v>197</v>
      </c>
      <c r="E103" s="40">
        <f t="shared" si="4"/>
        <v>54584.380000000019</v>
      </c>
      <c r="F103" s="41">
        <f t="shared" si="3"/>
        <v>20415.620000000039</v>
      </c>
      <c r="H103" s="47"/>
      <c r="I103" s="48"/>
      <c r="J103" s="48"/>
    </row>
    <row r="104" spans="2:10" ht="20.100000000000001" customHeight="1">
      <c r="B104" s="43" t="s">
        <v>967</v>
      </c>
      <c r="C104" s="64" t="s">
        <v>968</v>
      </c>
      <c r="D104" s="40">
        <v>70</v>
      </c>
      <c r="E104" s="40">
        <f t="shared" si="4"/>
        <v>54654.380000000019</v>
      </c>
      <c r="F104" s="41">
        <f t="shared" si="3"/>
        <v>20345.620000000039</v>
      </c>
      <c r="H104" s="47"/>
      <c r="I104" s="48"/>
      <c r="J104" s="48"/>
    </row>
    <row r="105" spans="2:10" ht="20.100000000000001" customHeight="1">
      <c r="B105" s="43" t="s">
        <v>972</v>
      </c>
      <c r="C105" s="43" t="s">
        <v>786</v>
      </c>
      <c r="D105" s="40">
        <v>250</v>
      </c>
      <c r="E105" s="40">
        <f t="shared" si="4"/>
        <v>54904.380000000019</v>
      </c>
      <c r="F105" s="41">
        <f t="shared" si="3"/>
        <v>20095.620000000039</v>
      </c>
      <c r="H105" s="47"/>
      <c r="I105" s="48"/>
      <c r="J105" s="48"/>
    </row>
    <row r="106" spans="2:10" ht="20.100000000000001" customHeight="1">
      <c r="B106" s="43" t="s">
        <v>973</v>
      </c>
      <c r="C106" s="43" t="s">
        <v>786</v>
      </c>
      <c r="D106" s="40">
        <v>250</v>
      </c>
      <c r="E106" s="40">
        <f t="shared" si="4"/>
        <v>55154.380000000019</v>
      </c>
      <c r="F106" s="41">
        <f t="shared" si="3"/>
        <v>19845.620000000039</v>
      </c>
      <c r="H106" s="47"/>
      <c r="I106" s="48"/>
      <c r="J106" s="48"/>
    </row>
    <row r="107" spans="2:10" ht="20.100000000000001" customHeight="1">
      <c r="B107" s="43" t="s">
        <v>974</v>
      </c>
      <c r="C107" s="43" t="s">
        <v>786</v>
      </c>
      <c r="D107" s="40">
        <v>800</v>
      </c>
      <c r="E107" s="40">
        <f t="shared" si="4"/>
        <v>55954.380000000019</v>
      </c>
      <c r="F107" s="41">
        <f t="shared" si="3"/>
        <v>19045.620000000039</v>
      </c>
      <c r="H107" s="47"/>
      <c r="I107" s="48"/>
      <c r="J107" s="48"/>
    </row>
    <row r="108" spans="2:10" ht="20.100000000000001" customHeight="1">
      <c r="B108" s="43" t="s">
        <v>975</v>
      </c>
      <c r="C108" s="43" t="s">
        <v>786</v>
      </c>
      <c r="D108" s="40">
        <v>250</v>
      </c>
      <c r="E108" s="40">
        <f t="shared" si="4"/>
        <v>56204.380000000019</v>
      </c>
      <c r="F108" s="41">
        <f t="shared" si="3"/>
        <v>18795.620000000039</v>
      </c>
      <c r="H108" s="47"/>
      <c r="I108" s="48"/>
      <c r="J108" s="48"/>
    </row>
    <row r="109" spans="2:10" ht="20.100000000000001" customHeight="1">
      <c r="B109" s="43" t="s">
        <v>976</v>
      </c>
      <c r="C109" s="43" t="s">
        <v>786</v>
      </c>
      <c r="D109" s="40">
        <v>348</v>
      </c>
      <c r="E109" s="40">
        <f t="shared" si="4"/>
        <v>56552.380000000019</v>
      </c>
      <c r="F109" s="41">
        <f t="shared" si="3"/>
        <v>18447.620000000039</v>
      </c>
      <c r="H109" s="47"/>
      <c r="I109" s="48"/>
      <c r="J109" s="48"/>
    </row>
    <row r="110" spans="2:10" ht="20.100000000000001" customHeight="1">
      <c r="B110" s="43" t="s">
        <v>977</v>
      </c>
      <c r="C110" s="43" t="s">
        <v>786</v>
      </c>
      <c r="D110" s="40">
        <v>348</v>
      </c>
      <c r="E110" s="40">
        <f t="shared" si="4"/>
        <v>56900.380000000019</v>
      </c>
      <c r="F110" s="41">
        <f t="shared" si="3"/>
        <v>18099.620000000039</v>
      </c>
      <c r="H110" s="47"/>
      <c r="I110" s="48"/>
      <c r="J110" s="48"/>
    </row>
    <row r="111" spans="2:10" ht="20.100000000000001" customHeight="1">
      <c r="B111" s="43" t="s">
        <v>978</v>
      </c>
      <c r="C111" s="43" t="s">
        <v>786</v>
      </c>
      <c r="D111" s="40">
        <v>348</v>
      </c>
      <c r="E111" s="40">
        <f t="shared" si="4"/>
        <v>57248.380000000019</v>
      </c>
      <c r="F111" s="41">
        <f t="shared" si="3"/>
        <v>17751.620000000039</v>
      </c>
      <c r="H111" s="47"/>
      <c r="I111" s="48"/>
      <c r="J111" s="48"/>
    </row>
    <row r="112" spans="2:10" ht="20.100000000000001" hidden="1" customHeight="1">
      <c r="B112" s="43"/>
      <c r="C112" s="43"/>
      <c r="D112" s="40"/>
      <c r="E112" s="40">
        <f t="shared" si="4"/>
        <v>57248.380000000019</v>
      </c>
      <c r="F112" s="41">
        <f t="shared" si="3"/>
        <v>17751.620000000039</v>
      </c>
      <c r="H112" s="47"/>
      <c r="I112" s="48"/>
      <c r="J112" s="48"/>
    </row>
    <row r="113" spans="2:10" ht="20.100000000000001" hidden="1" customHeight="1">
      <c r="B113" s="43"/>
      <c r="C113" s="43"/>
      <c r="D113" s="40"/>
      <c r="E113" s="40">
        <f t="shared" si="4"/>
        <v>57248.380000000019</v>
      </c>
      <c r="F113" s="41">
        <f t="shared" si="3"/>
        <v>17751.620000000039</v>
      </c>
      <c r="H113" s="47"/>
      <c r="I113" s="48"/>
      <c r="J113" s="48"/>
    </row>
    <row r="114" spans="2:10" ht="20.100000000000001" hidden="1" customHeight="1">
      <c r="B114" s="43"/>
      <c r="C114" s="43"/>
      <c r="D114" s="40"/>
      <c r="E114" s="40">
        <f t="shared" si="4"/>
        <v>57248.380000000019</v>
      </c>
      <c r="F114" s="41">
        <f t="shared" si="3"/>
        <v>17751.620000000039</v>
      </c>
      <c r="H114" s="47"/>
      <c r="I114" s="48"/>
      <c r="J114" s="48"/>
    </row>
    <row r="115" spans="2:10" ht="20.100000000000001" hidden="1" customHeight="1">
      <c r="B115" s="43"/>
      <c r="C115" s="43"/>
      <c r="D115" s="40"/>
      <c r="E115" s="40">
        <f t="shared" si="4"/>
        <v>57248.380000000019</v>
      </c>
      <c r="F115" s="41">
        <f t="shared" si="3"/>
        <v>17751.620000000039</v>
      </c>
      <c r="H115" s="47"/>
      <c r="I115" s="48"/>
      <c r="J115" s="48"/>
    </row>
    <row r="116" spans="2:10" ht="20.100000000000001" hidden="1" customHeight="1">
      <c r="B116" s="43"/>
      <c r="C116" s="43"/>
      <c r="D116" s="40"/>
      <c r="E116" s="40">
        <f t="shared" si="4"/>
        <v>57248.380000000019</v>
      </c>
      <c r="F116" s="41">
        <f t="shared" si="3"/>
        <v>17751.620000000039</v>
      </c>
      <c r="H116" s="47"/>
      <c r="I116" s="48"/>
      <c r="J116" s="48"/>
    </row>
    <row r="117" spans="2:10" ht="20.100000000000001" hidden="1" customHeight="1">
      <c r="B117" s="43"/>
      <c r="C117" s="43"/>
      <c r="D117" s="40"/>
      <c r="E117" s="40">
        <f t="shared" si="4"/>
        <v>57248.380000000019</v>
      </c>
      <c r="F117" s="41">
        <f t="shared" si="3"/>
        <v>17751.620000000039</v>
      </c>
      <c r="H117" s="47"/>
      <c r="I117" s="48"/>
      <c r="J117" s="48"/>
    </row>
    <row r="118" spans="2:10" ht="20.100000000000001" hidden="1" customHeight="1">
      <c r="B118" s="43"/>
      <c r="C118" s="43"/>
      <c r="D118" s="40"/>
      <c r="E118" s="40">
        <f t="shared" si="4"/>
        <v>57248.380000000019</v>
      </c>
      <c r="F118" s="41">
        <f t="shared" si="3"/>
        <v>17751.620000000039</v>
      </c>
      <c r="H118" s="47"/>
      <c r="I118" s="48"/>
      <c r="J118" s="48"/>
    </row>
    <row r="119" spans="2:10" ht="20.100000000000001" hidden="1" customHeight="1">
      <c r="B119" s="43"/>
      <c r="C119" s="43"/>
      <c r="D119" s="40"/>
      <c r="E119" s="40">
        <f t="shared" si="4"/>
        <v>57248.380000000019</v>
      </c>
      <c r="F119" s="41">
        <f t="shared" si="3"/>
        <v>17751.620000000039</v>
      </c>
      <c r="H119" s="47"/>
      <c r="I119" s="48"/>
      <c r="J119" s="48"/>
    </row>
    <row r="120" spans="2:10" ht="20.100000000000001" hidden="1" customHeight="1">
      <c r="B120" s="43"/>
      <c r="C120" s="43"/>
      <c r="D120" s="40"/>
      <c r="E120" s="40">
        <f t="shared" si="4"/>
        <v>57248.380000000019</v>
      </c>
      <c r="F120" s="41">
        <f t="shared" si="3"/>
        <v>17751.620000000039</v>
      </c>
      <c r="H120" s="47"/>
      <c r="I120" s="48"/>
      <c r="J120" s="48"/>
    </row>
    <row r="121" spans="2:10" ht="20.100000000000001" hidden="1" customHeight="1">
      <c r="B121" s="43"/>
      <c r="C121" s="43"/>
      <c r="D121" s="40"/>
      <c r="E121" s="40">
        <f t="shared" si="4"/>
        <v>57248.380000000019</v>
      </c>
      <c r="F121" s="41">
        <f t="shared" si="3"/>
        <v>17751.620000000039</v>
      </c>
      <c r="H121" s="47"/>
      <c r="I121" s="48"/>
      <c r="J121" s="48"/>
    </row>
    <row r="122" spans="2:10" ht="20.100000000000001" hidden="1" customHeight="1">
      <c r="B122" s="43"/>
      <c r="C122" s="43"/>
      <c r="D122" s="40"/>
      <c r="E122" s="40">
        <f t="shared" si="4"/>
        <v>57248.380000000019</v>
      </c>
      <c r="F122" s="41">
        <f t="shared" si="3"/>
        <v>17751.620000000039</v>
      </c>
      <c r="H122" s="47"/>
      <c r="I122" s="48"/>
      <c r="J122" s="48"/>
    </row>
    <row r="123" spans="2:10" ht="20.100000000000001" hidden="1" customHeight="1">
      <c r="B123" s="43"/>
      <c r="C123" s="43"/>
      <c r="D123" s="40"/>
      <c r="E123" s="40">
        <f t="shared" si="4"/>
        <v>57248.380000000019</v>
      </c>
      <c r="F123" s="41">
        <f t="shared" si="3"/>
        <v>17751.620000000039</v>
      </c>
      <c r="H123" s="47"/>
      <c r="I123" s="48"/>
      <c r="J123" s="48"/>
    </row>
    <row r="124" spans="2:10" ht="20.100000000000001" hidden="1" customHeight="1">
      <c r="B124" s="43"/>
      <c r="C124" s="43"/>
      <c r="D124" s="40"/>
      <c r="E124" s="40">
        <f t="shared" si="4"/>
        <v>57248.380000000019</v>
      </c>
      <c r="F124" s="41">
        <f t="shared" si="3"/>
        <v>17751.620000000039</v>
      </c>
      <c r="H124" s="47"/>
      <c r="I124" s="48"/>
      <c r="J124" s="48"/>
    </row>
    <row r="125" spans="2:10" ht="20.100000000000001" hidden="1" customHeight="1">
      <c r="B125" s="43"/>
      <c r="C125" s="43"/>
      <c r="D125" s="40"/>
      <c r="E125" s="40">
        <f t="shared" si="4"/>
        <v>57248.380000000019</v>
      </c>
      <c r="F125" s="41">
        <f t="shared" si="3"/>
        <v>17751.620000000039</v>
      </c>
      <c r="H125" s="47"/>
      <c r="I125" s="48"/>
      <c r="J125" s="48"/>
    </row>
    <row r="126" spans="2:10" ht="20.100000000000001" hidden="1" customHeight="1">
      <c r="B126" s="43"/>
      <c r="C126" s="43"/>
      <c r="D126" s="40"/>
      <c r="E126" s="40">
        <f t="shared" si="4"/>
        <v>57248.380000000019</v>
      </c>
      <c r="F126" s="41">
        <f t="shared" si="3"/>
        <v>17751.620000000039</v>
      </c>
      <c r="H126" s="47"/>
      <c r="I126" s="48"/>
      <c r="J126" s="48"/>
    </row>
    <row r="127" spans="2:10" ht="20.100000000000001" hidden="1" customHeight="1">
      <c r="B127" s="43"/>
      <c r="C127" s="43"/>
      <c r="D127" s="40"/>
      <c r="E127" s="40">
        <f t="shared" si="4"/>
        <v>57248.380000000019</v>
      </c>
      <c r="F127" s="41">
        <f t="shared" si="3"/>
        <v>17751.620000000039</v>
      </c>
      <c r="H127" s="49"/>
      <c r="I127" s="48"/>
      <c r="J127" s="48"/>
    </row>
    <row r="128" spans="2:10" ht="20.100000000000001" hidden="1" customHeight="1">
      <c r="B128" s="43"/>
      <c r="C128" s="43"/>
      <c r="D128" s="40"/>
      <c r="E128" s="40">
        <f t="shared" si="4"/>
        <v>57248.380000000019</v>
      </c>
      <c r="F128" s="41">
        <f t="shared" si="3"/>
        <v>17751.620000000039</v>
      </c>
      <c r="H128" s="49"/>
      <c r="I128" s="48"/>
      <c r="J128" s="48"/>
    </row>
    <row r="129" spans="2:10" ht="20.100000000000001" hidden="1" customHeight="1">
      <c r="B129" s="43"/>
      <c r="C129" s="43"/>
      <c r="D129" s="40"/>
      <c r="E129" s="40">
        <f t="shared" si="4"/>
        <v>57248.380000000019</v>
      </c>
      <c r="F129" s="41">
        <f t="shared" si="3"/>
        <v>17751.620000000039</v>
      </c>
      <c r="H129" s="49"/>
      <c r="I129" s="48"/>
      <c r="J129" s="48"/>
    </row>
    <row r="130" spans="2:10" ht="20.100000000000001" hidden="1" customHeight="1">
      <c r="B130" s="43"/>
      <c r="C130" s="43"/>
      <c r="D130" s="40"/>
      <c r="E130" s="40">
        <f t="shared" si="4"/>
        <v>57248.380000000019</v>
      </c>
      <c r="F130" s="41">
        <f t="shared" si="3"/>
        <v>17751.620000000039</v>
      </c>
      <c r="H130" s="49"/>
      <c r="I130" s="48"/>
      <c r="J130" s="48"/>
    </row>
    <row r="131" spans="2:10" ht="20.100000000000001" hidden="1" customHeight="1">
      <c r="B131" s="43"/>
      <c r="C131" s="43"/>
      <c r="D131" s="40"/>
      <c r="E131" s="40">
        <f t="shared" si="4"/>
        <v>57248.380000000019</v>
      </c>
      <c r="F131" s="41">
        <f t="shared" si="3"/>
        <v>17751.620000000039</v>
      </c>
      <c r="H131" s="49"/>
      <c r="I131" s="48"/>
      <c r="J131" s="48"/>
    </row>
    <row r="132" spans="2:10" ht="20.100000000000001" hidden="1" customHeight="1">
      <c r="B132" s="43"/>
      <c r="C132" s="43"/>
      <c r="D132" s="40"/>
      <c r="E132" s="40">
        <f t="shared" si="4"/>
        <v>57248.380000000019</v>
      </c>
      <c r="F132" s="41">
        <f t="shared" si="3"/>
        <v>17751.620000000039</v>
      </c>
      <c r="H132" s="49"/>
      <c r="I132" s="48"/>
      <c r="J132" s="48"/>
    </row>
    <row r="133" spans="2:10" ht="20.100000000000001" hidden="1" customHeight="1">
      <c r="B133" s="43"/>
      <c r="C133" s="43"/>
      <c r="D133" s="40"/>
      <c r="E133" s="40">
        <f t="shared" si="4"/>
        <v>57248.380000000019</v>
      </c>
      <c r="F133" s="41">
        <f t="shared" si="3"/>
        <v>17751.620000000039</v>
      </c>
      <c r="H133" s="49"/>
      <c r="I133" s="48"/>
      <c r="J133" s="48"/>
    </row>
    <row r="134" spans="2:10" ht="20.100000000000001" hidden="1" customHeight="1">
      <c r="B134" s="43"/>
      <c r="C134" s="43"/>
      <c r="D134" s="40"/>
      <c r="E134" s="40">
        <f t="shared" si="4"/>
        <v>57248.380000000019</v>
      </c>
      <c r="F134" s="41">
        <f t="shared" si="3"/>
        <v>17751.620000000039</v>
      </c>
      <c r="H134" s="49"/>
      <c r="I134" s="48"/>
      <c r="J134" s="48"/>
    </row>
    <row r="135" spans="2:10" ht="20.100000000000001" hidden="1" customHeight="1">
      <c r="B135" s="43"/>
      <c r="C135" s="43"/>
      <c r="D135" s="40"/>
      <c r="E135" s="40">
        <f t="shared" si="4"/>
        <v>57248.380000000019</v>
      </c>
      <c r="F135" s="41">
        <f t="shared" ref="F135:F146" si="5">F134-D135</f>
        <v>17751.620000000039</v>
      </c>
      <c r="H135" s="49"/>
      <c r="I135" s="48"/>
      <c r="J135" s="48"/>
    </row>
    <row r="136" spans="2:10" ht="20.100000000000001" hidden="1" customHeight="1">
      <c r="B136" s="43"/>
      <c r="C136" s="43"/>
      <c r="D136" s="40"/>
      <c r="E136" s="40">
        <f t="shared" ref="E136:E146" si="6">E135+D136</f>
        <v>57248.380000000019</v>
      </c>
      <c r="F136" s="41">
        <f t="shared" si="5"/>
        <v>17751.620000000039</v>
      </c>
      <c r="H136" s="49"/>
      <c r="I136" s="48"/>
      <c r="J136" s="48"/>
    </row>
    <row r="137" spans="2:10" ht="20.100000000000001" hidden="1" customHeight="1">
      <c r="B137" s="43"/>
      <c r="C137" s="43"/>
      <c r="D137" s="40"/>
      <c r="E137" s="40">
        <f t="shared" si="6"/>
        <v>57248.380000000019</v>
      </c>
      <c r="F137" s="41">
        <f t="shared" si="5"/>
        <v>17751.620000000039</v>
      </c>
      <c r="H137" s="49"/>
      <c r="I137" s="48"/>
      <c r="J137" s="48"/>
    </row>
    <row r="138" spans="2:10" ht="20.100000000000001" hidden="1" customHeight="1">
      <c r="B138" s="43"/>
      <c r="C138" s="43"/>
      <c r="D138" s="40"/>
      <c r="E138" s="40">
        <f t="shared" si="6"/>
        <v>57248.380000000019</v>
      </c>
      <c r="F138" s="41">
        <f t="shared" si="5"/>
        <v>17751.620000000039</v>
      </c>
      <c r="H138" s="49"/>
      <c r="I138" s="48"/>
      <c r="J138" s="48"/>
    </row>
    <row r="139" spans="2:10" ht="20.100000000000001" hidden="1" customHeight="1">
      <c r="B139" s="43"/>
      <c r="C139" s="43"/>
      <c r="D139" s="40"/>
      <c r="E139" s="40">
        <f t="shared" si="6"/>
        <v>57248.380000000019</v>
      </c>
      <c r="F139" s="41">
        <f t="shared" si="5"/>
        <v>17751.620000000039</v>
      </c>
      <c r="H139" s="49"/>
      <c r="I139" s="48"/>
      <c r="J139" s="48"/>
    </row>
    <row r="140" spans="2:10" ht="20.100000000000001" hidden="1" customHeight="1">
      <c r="B140" s="43"/>
      <c r="C140" s="43"/>
      <c r="D140" s="40"/>
      <c r="E140" s="40">
        <f t="shared" si="6"/>
        <v>57248.380000000019</v>
      </c>
      <c r="F140" s="41">
        <f t="shared" si="5"/>
        <v>17751.620000000039</v>
      </c>
      <c r="H140" s="49"/>
      <c r="I140" s="48"/>
      <c r="J140" s="48"/>
    </row>
    <row r="141" spans="2:10" ht="20.100000000000001" hidden="1" customHeight="1">
      <c r="B141" s="43"/>
      <c r="C141" s="43"/>
      <c r="D141" s="40"/>
      <c r="E141" s="40">
        <f t="shared" si="6"/>
        <v>57248.380000000019</v>
      </c>
      <c r="F141" s="41">
        <f t="shared" si="5"/>
        <v>17751.620000000039</v>
      </c>
      <c r="H141" s="49"/>
      <c r="I141" s="48"/>
      <c r="J141" s="48"/>
    </row>
    <row r="142" spans="2:10" ht="20.100000000000001" hidden="1" customHeight="1">
      <c r="B142" s="43"/>
      <c r="C142" s="43"/>
      <c r="D142" s="40"/>
      <c r="E142" s="40">
        <f t="shared" si="6"/>
        <v>57248.380000000019</v>
      </c>
      <c r="F142" s="41">
        <f t="shared" si="5"/>
        <v>17751.620000000039</v>
      </c>
      <c r="H142" s="49"/>
      <c r="I142" s="48"/>
      <c r="J142" s="48"/>
    </row>
    <row r="143" spans="2:10" ht="20.100000000000001" hidden="1" customHeight="1">
      <c r="B143" s="43"/>
      <c r="C143" s="43"/>
      <c r="D143" s="40"/>
      <c r="E143" s="40">
        <f t="shared" si="6"/>
        <v>57248.380000000019</v>
      </c>
      <c r="F143" s="41">
        <f t="shared" si="5"/>
        <v>17751.620000000039</v>
      </c>
      <c r="H143" s="49"/>
      <c r="I143" s="48"/>
      <c r="J143" s="48"/>
    </row>
    <row r="144" spans="2:10" ht="20.100000000000001" hidden="1" customHeight="1">
      <c r="B144" s="43"/>
      <c r="C144" s="43"/>
      <c r="D144" s="40"/>
      <c r="E144" s="40">
        <f t="shared" si="6"/>
        <v>57248.380000000019</v>
      </c>
      <c r="F144" s="41">
        <f t="shared" si="5"/>
        <v>17751.620000000039</v>
      </c>
      <c r="H144" s="49"/>
      <c r="I144" s="48"/>
      <c r="J144" s="48"/>
    </row>
    <row r="145" spans="2:10" ht="20.100000000000001" hidden="1" customHeight="1">
      <c r="B145" s="43"/>
      <c r="C145" s="43"/>
      <c r="D145" s="40"/>
      <c r="E145" s="40">
        <f t="shared" si="6"/>
        <v>57248.380000000019</v>
      </c>
      <c r="F145" s="41">
        <f t="shared" si="5"/>
        <v>17751.620000000039</v>
      </c>
      <c r="H145" s="49"/>
      <c r="I145" s="48"/>
      <c r="J145" s="48"/>
    </row>
    <row r="146" spans="2:10" ht="20.100000000000001" hidden="1" customHeight="1" thickBot="1">
      <c r="B146" s="50"/>
      <c r="C146" s="57"/>
      <c r="D146" s="59"/>
      <c r="E146" s="59">
        <f t="shared" si="6"/>
        <v>57248.380000000019</v>
      </c>
      <c r="F146" s="97">
        <f t="shared" si="5"/>
        <v>17751.620000000039</v>
      </c>
      <c r="H146" s="49"/>
      <c r="I146" s="48"/>
      <c r="J146" s="48"/>
    </row>
    <row r="147" spans="2:10" ht="19.5" customHeight="1">
      <c r="B147" s="51"/>
      <c r="C147" s="39" t="s">
        <v>2203</v>
      </c>
      <c r="D147" s="40">
        <f>+SUM(D7:D111)</f>
        <v>57248.380000000019</v>
      </c>
      <c r="E147" s="40"/>
      <c r="F147" s="40"/>
      <c r="G147" s="51"/>
      <c r="H147" s="51"/>
      <c r="I147" s="51"/>
      <c r="J147" s="3"/>
    </row>
    <row r="148" spans="2:10" ht="19.5" customHeight="1">
      <c r="D148" s="48"/>
      <c r="E148" s="48"/>
      <c r="F148" s="48"/>
      <c r="G148" s="51"/>
      <c r="H148" s="51"/>
      <c r="I148" s="51"/>
      <c r="J148" s="3"/>
    </row>
    <row r="149" spans="2:10" ht="19.5" customHeight="1">
      <c r="D149" s="48"/>
      <c r="E149" s="107"/>
      <c r="F149" s="51"/>
      <c r="G149" s="51"/>
      <c r="H149" s="51"/>
      <c r="I149" s="51"/>
    </row>
    <row r="150" spans="2:10" ht="19.5" customHeight="1">
      <c r="D150" s="48"/>
      <c r="E150" s="48"/>
      <c r="F150" s="108"/>
      <c r="G150" s="109"/>
      <c r="H150" s="83"/>
      <c r="I150" s="83"/>
      <c r="J150" s="3"/>
    </row>
    <row r="151" spans="2:10" ht="19.5" customHeight="1">
      <c r="D151" s="48"/>
      <c r="E151" s="51"/>
      <c r="F151" s="51"/>
      <c r="G151" s="51"/>
      <c r="H151" s="83"/>
      <c r="I151" s="83"/>
    </row>
    <row r="152" spans="2:10" ht="19.5" customHeight="1">
      <c r="D152" s="3"/>
      <c r="H152" s="70"/>
      <c r="I152" s="70"/>
      <c r="J152" s="3"/>
    </row>
    <row r="153" spans="2:10" ht="19.5" customHeight="1">
      <c r="D153" s="3"/>
      <c r="H153" s="70"/>
      <c r="I153" s="71">
        <f>F150</f>
        <v>0</v>
      </c>
      <c r="J153" s="70"/>
    </row>
    <row r="154" spans="2:10" ht="19.5" customHeight="1">
      <c r="D154" s="3"/>
      <c r="H154" s="70" t="s">
        <v>969</v>
      </c>
      <c r="I154" s="70">
        <f>751.5</f>
        <v>751.5</v>
      </c>
      <c r="J154" s="70"/>
    </row>
    <row r="155" spans="2:10" ht="19.5" customHeight="1">
      <c r="D155" s="3"/>
      <c r="H155" s="70" t="s">
        <v>970</v>
      </c>
      <c r="I155" s="71">
        <f>I153-I154</f>
        <v>-751.5</v>
      </c>
      <c r="J155" s="70"/>
    </row>
    <row r="156" spans="2:10" ht="19.5" customHeight="1">
      <c r="D156" s="3"/>
      <c r="H156" s="70"/>
      <c r="I156" s="70"/>
      <c r="J156" s="70"/>
    </row>
    <row r="157" spans="2:10" ht="19.5" customHeight="1">
      <c r="D157" s="3"/>
      <c r="H157" s="70"/>
      <c r="I157" s="70"/>
    </row>
    <row r="158" spans="2:10" ht="19.5" customHeight="1">
      <c r="D158" s="3"/>
      <c r="H158" s="70"/>
      <c r="I158" s="70"/>
    </row>
    <row r="159" spans="2:10" ht="19.5" customHeight="1">
      <c r="D159" s="3"/>
    </row>
    <row r="160" spans="2:10" ht="19.5" customHeight="1">
      <c r="D160" s="3"/>
    </row>
    <row r="161" spans="4:4" ht="19.5" customHeight="1">
      <c r="D161" s="3"/>
    </row>
    <row r="162" spans="4:4" ht="19.5" customHeight="1">
      <c r="D162" s="3"/>
    </row>
    <row r="163" spans="4:4" ht="19.5" customHeight="1">
      <c r="D163" s="3"/>
    </row>
    <row r="164" spans="4:4" ht="19.5" customHeight="1">
      <c r="D164" s="3"/>
    </row>
    <row r="165" spans="4:4" ht="19.5" customHeight="1">
      <c r="D165" s="3"/>
    </row>
    <row r="166" spans="4:4" ht="19.5" customHeight="1">
      <c r="D166" s="3"/>
    </row>
    <row r="167" spans="4:4" ht="19.5" customHeight="1">
      <c r="D167" s="3"/>
    </row>
    <row r="168" spans="4:4" ht="19.5" customHeight="1">
      <c r="D168" s="3"/>
    </row>
    <row r="169" spans="4:4" ht="19.5" customHeight="1">
      <c r="D169" s="3"/>
    </row>
    <row r="170" spans="4:4" ht="19.5" customHeight="1">
      <c r="D170" s="3"/>
    </row>
    <row r="171" spans="4:4" ht="19.5" customHeight="1">
      <c r="D171" s="3"/>
    </row>
    <row r="172" spans="4:4" ht="19.5" customHeight="1">
      <c r="D172" s="3"/>
    </row>
    <row r="173" spans="4:4" ht="19.5" customHeight="1">
      <c r="D173" s="3"/>
    </row>
    <row r="174" spans="4:4" ht="19.5" customHeight="1">
      <c r="D174" s="3"/>
    </row>
    <row r="175" spans="4:4" ht="19.5" customHeight="1">
      <c r="D175" s="3"/>
    </row>
    <row r="176" spans="4:4" ht="19.5" customHeight="1">
      <c r="D176" s="3"/>
    </row>
    <row r="177" spans="4:4" ht="19.5" customHeight="1">
      <c r="D177" s="3"/>
    </row>
    <row r="178" spans="4:4" ht="19.5" customHeight="1">
      <c r="D178" s="3"/>
    </row>
    <row r="179" spans="4:4" ht="19.5" customHeight="1">
      <c r="D179" s="3"/>
    </row>
    <row r="180" spans="4:4" ht="19.5" customHeight="1">
      <c r="D180" s="3"/>
    </row>
    <row r="181" spans="4:4" ht="19.5" customHeight="1">
      <c r="D181" s="3"/>
    </row>
    <row r="182" spans="4:4" ht="19.5" customHeight="1">
      <c r="D182" s="3"/>
    </row>
    <row r="183" spans="4:4" ht="19.5" customHeight="1">
      <c r="D183" s="3"/>
    </row>
    <row r="184" spans="4:4" ht="19.5" customHeight="1"/>
    <row r="185" spans="4:4" ht="19.5" customHeight="1"/>
    <row r="186" spans="4:4" ht="19.5" customHeight="1"/>
    <row r="187" spans="4:4" ht="19.5" customHeight="1"/>
    <row r="188" spans="4:4" ht="19.5" customHeight="1"/>
    <row r="189" spans="4:4" ht="19.5" customHeight="1"/>
    <row r="190" spans="4:4" ht="19.5" customHeight="1"/>
    <row r="191" spans="4:4" ht="19.5" customHeight="1"/>
    <row r="192" spans="4:4" ht="19.5" customHeight="1"/>
    <row r="193" ht="19.5" customHeight="1"/>
    <row r="194" ht="19.5" customHeight="1"/>
  </sheetData>
  <autoFilter ref="B6:F6"/>
  <mergeCells count="2">
    <mergeCell ref="C1:D1"/>
    <mergeCell ref="C2:D2"/>
  </mergeCells>
  <pageMargins left="0.4" right="0.53" top="0.46" bottom="0.43" header="0" footer="0"/>
  <pageSetup scale="63" orientation="portrait" verticalDpi="0" r:id="rId1"/>
  <headerFooter alignWithMargins="0"/>
  <rowBreaks count="1" manualBreakCount="1">
    <brk id="150" max="9" man="1"/>
  </rowBreaks>
  <colBreaks count="1" manualBreakCount="1">
    <brk id="10" max="1048575" man="1"/>
  </col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B1:N194"/>
  <sheetViews>
    <sheetView zoomScale="90" workbookViewId="0">
      <selection activeCell="J23" sqref="J23"/>
    </sheetView>
  </sheetViews>
  <sheetFormatPr baseColWidth="10" defaultRowHeight="12.75"/>
  <cols>
    <col min="1" max="1" width="3.140625" style="6" customWidth="1"/>
    <col min="2" max="2" width="10.7109375" style="6" customWidth="1"/>
    <col min="3" max="3" width="15.7109375" style="18" customWidth="1"/>
    <col min="4" max="4" width="12.28515625" style="53" customWidth="1"/>
    <col min="5" max="5" width="17.7109375" style="6" customWidth="1"/>
    <col min="6" max="6" width="15.7109375" style="6" customWidth="1"/>
    <col min="7" max="7" width="3.28515625" style="6" customWidth="1"/>
    <col min="8" max="8" width="11.42578125" style="6"/>
    <col min="9" max="9" width="14.85546875" style="6" bestFit="1" customWidth="1"/>
    <col min="10" max="10" width="14.140625" style="6" customWidth="1"/>
    <col min="11" max="13" width="11.42578125" style="6"/>
    <col min="14" max="14" width="12.5703125" style="6" customWidth="1"/>
    <col min="15" max="16384" width="11.42578125" style="6"/>
  </cols>
  <sheetData>
    <row r="1" spans="2:14" s="2" customFormat="1" ht="16.5">
      <c r="B1" s="1"/>
      <c r="C1" s="133" t="s">
        <v>787</v>
      </c>
      <c r="D1" s="133"/>
      <c r="H1" s="3" t="s">
        <v>0</v>
      </c>
      <c r="I1" s="4"/>
      <c r="J1" s="5"/>
      <c r="L1" s="6"/>
      <c r="M1" s="6"/>
      <c r="N1" s="3"/>
    </row>
    <row r="2" spans="2:14" ht="17.25" thickBot="1">
      <c r="B2" s="7"/>
      <c r="C2" s="134" t="s">
        <v>1</v>
      </c>
      <c r="D2" s="134"/>
      <c r="E2" s="8"/>
      <c r="F2" s="9"/>
      <c r="H2" s="3" t="s">
        <v>2</v>
      </c>
      <c r="I2" s="3"/>
      <c r="J2" s="3"/>
      <c r="N2" s="3"/>
    </row>
    <row r="3" spans="2:14" ht="14.25" thickBot="1">
      <c r="B3" s="10"/>
      <c r="C3" s="11"/>
      <c r="D3" s="12"/>
      <c r="E3" s="13"/>
      <c r="F3" s="13"/>
      <c r="H3" s="14" t="s">
        <v>3</v>
      </c>
      <c r="I3" s="15"/>
      <c r="J3" s="16"/>
      <c r="L3" s="16"/>
      <c r="M3" s="16"/>
    </row>
    <row r="4" spans="2:14" ht="14.25" thickBot="1">
      <c r="B4" s="17"/>
      <c r="D4" s="12"/>
      <c r="E4" s="13"/>
      <c r="F4" s="13"/>
      <c r="H4" s="3" t="s">
        <v>4</v>
      </c>
      <c r="I4" s="3"/>
      <c r="J4" s="19">
        <f>J1-I2-I3</f>
        <v>0</v>
      </c>
      <c r="N4" s="3"/>
    </row>
    <row r="5" spans="2:14" s="24" customFormat="1" ht="16.5" thickBot="1">
      <c r="B5" s="20"/>
      <c r="C5" s="21"/>
      <c r="D5" s="22"/>
      <c r="E5" s="20"/>
      <c r="F5" s="23" t="s">
        <v>5</v>
      </c>
      <c r="H5" s="3"/>
      <c r="I5" s="6"/>
      <c r="J5" s="6"/>
      <c r="K5" s="6"/>
      <c r="L5" s="6"/>
      <c r="M5" s="6"/>
      <c r="N5" s="6"/>
    </row>
    <row r="6" spans="2:14" s="29" customFormat="1" ht="20.100000000000001" customHeight="1" thickBot="1">
      <c r="B6" s="25" t="s">
        <v>6</v>
      </c>
      <c r="C6" s="25" t="s">
        <v>7</v>
      </c>
      <c r="D6" s="26" t="s">
        <v>8</v>
      </c>
      <c r="E6" s="27" t="s">
        <v>9</v>
      </c>
      <c r="F6" s="28">
        <f>J22</f>
        <v>65000</v>
      </c>
      <c r="H6" s="30" t="s">
        <v>10</v>
      </c>
      <c r="I6" s="27" t="s">
        <v>8</v>
      </c>
      <c r="J6" s="31" t="s">
        <v>11</v>
      </c>
    </row>
    <row r="7" spans="2:14" ht="20.100000000000001" customHeight="1">
      <c r="B7" s="43" t="s">
        <v>668</v>
      </c>
      <c r="C7" s="64" t="s">
        <v>597</v>
      </c>
      <c r="D7" s="34">
        <v>146.01</v>
      </c>
      <c r="E7" s="34">
        <f>D7</f>
        <v>146.01</v>
      </c>
      <c r="F7" s="35">
        <f t="shared" ref="F7:F70" si="0">F6-D7</f>
        <v>64853.99</v>
      </c>
      <c r="H7" s="36"/>
      <c r="I7" s="37"/>
      <c r="J7" s="35">
        <f>I7</f>
        <v>0</v>
      </c>
    </row>
    <row r="8" spans="2:14" ht="20.100000000000001" customHeight="1">
      <c r="B8" s="43" t="s">
        <v>669</v>
      </c>
      <c r="C8" s="64" t="s">
        <v>239</v>
      </c>
      <c r="D8" s="40">
        <v>120</v>
      </c>
      <c r="E8" s="40">
        <f t="shared" ref="E8:E71" si="1">E7+D8</f>
        <v>266.01</v>
      </c>
      <c r="F8" s="41">
        <f t="shared" si="0"/>
        <v>64733.99</v>
      </c>
      <c r="H8" s="96"/>
      <c r="I8" s="59">
        <v>65000</v>
      </c>
      <c r="J8" s="97">
        <f t="shared" ref="J8:J22" si="2">J7+I8</f>
        <v>65000</v>
      </c>
    </row>
    <row r="9" spans="2:14" ht="20.100000000000001" customHeight="1">
      <c r="B9" s="43" t="s">
        <v>670</v>
      </c>
      <c r="C9" s="64" t="s">
        <v>83</v>
      </c>
      <c r="D9" s="40">
        <v>76.2</v>
      </c>
      <c r="E9" s="40">
        <f t="shared" si="1"/>
        <v>342.21</v>
      </c>
      <c r="F9" s="41">
        <f t="shared" si="0"/>
        <v>64657.79</v>
      </c>
      <c r="H9" s="68"/>
      <c r="I9" s="69"/>
      <c r="J9" s="69">
        <f t="shared" si="2"/>
        <v>65000</v>
      </c>
    </row>
    <row r="10" spans="2:14" ht="20.100000000000001" customHeight="1">
      <c r="B10" s="43" t="s">
        <v>671</v>
      </c>
      <c r="C10" s="64" t="s">
        <v>475</v>
      </c>
      <c r="D10" s="40">
        <v>97</v>
      </c>
      <c r="E10" s="40">
        <f t="shared" si="1"/>
        <v>439.21</v>
      </c>
      <c r="F10" s="41">
        <f t="shared" si="0"/>
        <v>64560.79</v>
      </c>
      <c r="H10" s="68"/>
      <c r="I10" s="69"/>
      <c r="J10" s="69">
        <f t="shared" si="2"/>
        <v>65000</v>
      </c>
    </row>
    <row r="11" spans="2:14" ht="20.100000000000001" customHeight="1">
      <c r="B11" s="43" t="s">
        <v>672</v>
      </c>
      <c r="C11" s="64" t="s">
        <v>673</v>
      </c>
      <c r="D11" s="40">
        <v>23</v>
      </c>
      <c r="E11" s="40">
        <f t="shared" si="1"/>
        <v>462.21</v>
      </c>
      <c r="F11" s="41">
        <f t="shared" si="0"/>
        <v>64537.79</v>
      </c>
      <c r="H11" s="68"/>
      <c r="I11" s="69"/>
      <c r="J11" s="69">
        <f t="shared" si="2"/>
        <v>65000</v>
      </c>
    </row>
    <row r="12" spans="2:14" ht="20.100000000000001" customHeight="1">
      <c r="B12" s="43" t="s">
        <v>674</v>
      </c>
      <c r="C12" s="64" t="s">
        <v>675</v>
      </c>
      <c r="D12" s="40">
        <v>77</v>
      </c>
      <c r="E12" s="40">
        <f t="shared" si="1"/>
        <v>539.21</v>
      </c>
      <c r="F12" s="41">
        <f t="shared" si="0"/>
        <v>64460.79</v>
      </c>
      <c r="H12" s="68"/>
      <c r="I12" s="69"/>
      <c r="J12" s="69">
        <f t="shared" si="2"/>
        <v>65000</v>
      </c>
    </row>
    <row r="13" spans="2:14" ht="20.100000000000001" customHeight="1">
      <c r="B13" s="43" t="s">
        <v>676</v>
      </c>
      <c r="C13" s="64" t="s">
        <v>677</v>
      </c>
      <c r="D13" s="40">
        <v>233.16</v>
      </c>
      <c r="E13" s="40">
        <f t="shared" si="1"/>
        <v>772.37</v>
      </c>
      <c r="F13" s="41">
        <f t="shared" si="0"/>
        <v>64227.63</v>
      </c>
      <c r="H13" s="68"/>
      <c r="I13" s="69"/>
      <c r="J13" s="69">
        <f t="shared" si="2"/>
        <v>65000</v>
      </c>
    </row>
    <row r="14" spans="2:14" ht="20.100000000000001" customHeight="1">
      <c r="B14" s="43" t="s">
        <v>678</v>
      </c>
      <c r="C14" s="64" t="s">
        <v>679</v>
      </c>
      <c r="D14" s="40">
        <v>72</v>
      </c>
      <c r="E14" s="40">
        <f t="shared" si="1"/>
        <v>844.37</v>
      </c>
      <c r="F14" s="41">
        <f t="shared" si="0"/>
        <v>64155.63</v>
      </c>
      <c r="H14" s="68"/>
      <c r="I14" s="69"/>
      <c r="J14" s="69">
        <f t="shared" si="2"/>
        <v>65000</v>
      </c>
    </row>
    <row r="15" spans="2:14" ht="20.100000000000001" customHeight="1">
      <c r="B15" s="43" t="s">
        <v>680</v>
      </c>
      <c r="C15" s="64" t="s">
        <v>50</v>
      </c>
      <c r="D15" s="40">
        <v>92</v>
      </c>
      <c r="E15" s="40">
        <f t="shared" si="1"/>
        <v>936.37</v>
      </c>
      <c r="F15" s="41">
        <f t="shared" si="0"/>
        <v>64063.63</v>
      </c>
      <c r="H15" s="68"/>
      <c r="I15" s="69"/>
      <c r="J15" s="69">
        <f t="shared" si="2"/>
        <v>65000</v>
      </c>
    </row>
    <row r="16" spans="2:14" ht="20.100000000000001" customHeight="1">
      <c r="B16" s="43" t="s">
        <v>681</v>
      </c>
      <c r="C16" s="64" t="s">
        <v>682</v>
      </c>
      <c r="D16" s="40">
        <v>35</v>
      </c>
      <c r="E16" s="40">
        <f t="shared" si="1"/>
        <v>971.37</v>
      </c>
      <c r="F16" s="41">
        <f t="shared" si="0"/>
        <v>64028.63</v>
      </c>
      <c r="H16" s="68"/>
      <c r="I16" s="69"/>
      <c r="J16" s="69">
        <f t="shared" si="2"/>
        <v>65000</v>
      </c>
    </row>
    <row r="17" spans="2:10" ht="20.100000000000001" customHeight="1">
      <c r="B17" s="43" t="s">
        <v>683</v>
      </c>
      <c r="C17" s="64" t="s">
        <v>475</v>
      </c>
      <c r="D17" s="40">
        <v>144</v>
      </c>
      <c r="E17" s="40">
        <f t="shared" si="1"/>
        <v>1115.3699999999999</v>
      </c>
      <c r="F17" s="41">
        <f t="shared" si="0"/>
        <v>63884.63</v>
      </c>
      <c r="H17" s="68"/>
      <c r="I17" s="69"/>
      <c r="J17" s="69">
        <f t="shared" si="2"/>
        <v>65000</v>
      </c>
    </row>
    <row r="18" spans="2:10" ht="20.100000000000001" customHeight="1">
      <c r="B18" s="43" t="s">
        <v>684</v>
      </c>
      <c r="C18" s="64" t="s">
        <v>50</v>
      </c>
      <c r="D18" s="40">
        <v>70</v>
      </c>
      <c r="E18" s="40">
        <f t="shared" si="1"/>
        <v>1185.3699999999999</v>
      </c>
      <c r="F18" s="41">
        <f t="shared" si="0"/>
        <v>63814.63</v>
      </c>
      <c r="H18" s="68"/>
      <c r="I18" s="69"/>
      <c r="J18" s="69">
        <f t="shared" si="2"/>
        <v>65000</v>
      </c>
    </row>
    <row r="19" spans="2:10" ht="20.100000000000001" customHeight="1">
      <c r="B19" s="43" t="s">
        <v>685</v>
      </c>
      <c r="C19" s="64" t="s">
        <v>475</v>
      </c>
      <c r="D19" s="40">
        <v>162</v>
      </c>
      <c r="E19" s="40">
        <f t="shared" si="1"/>
        <v>1347.37</v>
      </c>
      <c r="F19" s="41">
        <f t="shared" si="0"/>
        <v>63652.63</v>
      </c>
      <c r="H19" s="68"/>
      <c r="I19" s="69"/>
      <c r="J19" s="69">
        <f t="shared" si="2"/>
        <v>65000</v>
      </c>
    </row>
    <row r="20" spans="2:10" ht="20.100000000000001" customHeight="1">
      <c r="B20" s="43" t="s">
        <v>686</v>
      </c>
      <c r="C20" s="64" t="s">
        <v>475</v>
      </c>
      <c r="D20" s="40">
        <v>108</v>
      </c>
      <c r="E20" s="40">
        <f t="shared" si="1"/>
        <v>1455.37</v>
      </c>
      <c r="F20" s="41">
        <f t="shared" si="0"/>
        <v>63544.63</v>
      </c>
      <c r="H20" s="68"/>
      <c r="I20" s="69"/>
      <c r="J20" s="69">
        <f t="shared" si="2"/>
        <v>65000</v>
      </c>
    </row>
    <row r="21" spans="2:10" ht="20.100000000000001" customHeight="1">
      <c r="B21" s="43" t="s">
        <v>687</v>
      </c>
      <c r="C21" s="64" t="s">
        <v>475</v>
      </c>
      <c r="D21" s="40">
        <v>108</v>
      </c>
      <c r="E21" s="40">
        <f t="shared" si="1"/>
        <v>1563.37</v>
      </c>
      <c r="F21" s="41">
        <f t="shared" si="0"/>
        <v>63436.63</v>
      </c>
      <c r="H21" s="68"/>
      <c r="I21" s="69"/>
      <c r="J21" s="69">
        <f t="shared" si="2"/>
        <v>65000</v>
      </c>
    </row>
    <row r="22" spans="2:10" ht="20.100000000000001" customHeight="1">
      <c r="B22" s="43" t="s">
        <v>688</v>
      </c>
      <c r="C22" s="64" t="s">
        <v>689</v>
      </c>
      <c r="D22" s="40">
        <v>290</v>
      </c>
      <c r="E22" s="40">
        <f t="shared" si="1"/>
        <v>1853.37</v>
      </c>
      <c r="F22" s="41">
        <f t="shared" si="0"/>
        <v>63146.63</v>
      </c>
      <c r="H22" s="68"/>
      <c r="I22" s="69"/>
      <c r="J22" s="69">
        <f t="shared" si="2"/>
        <v>65000</v>
      </c>
    </row>
    <row r="23" spans="2:10" ht="20.100000000000001" customHeight="1">
      <c r="B23" s="43" t="s">
        <v>690</v>
      </c>
      <c r="C23" s="64" t="s">
        <v>691</v>
      </c>
      <c r="D23" s="40">
        <v>180.58</v>
      </c>
      <c r="E23" s="40">
        <f t="shared" si="1"/>
        <v>2033.9499999999998</v>
      </c>
      <c r="F23" s="41">
        <f t="shared" si="0"/>
        <v>62966.049999999996</v>
      </c>
      <c r="H23" s="68"/>
      <c r="I23" s="69"/>
      <c r="J23" s="69"/>
    </row>
    <row r="24" spans="2:10" ht="20.100000000000001" customHeight="1">
      <c r="B24" s="43" t="s">
        <v>692</v>
      </c>
      <c r="C24" s="64" t="s">
        <v>274</v>
      </c>
      <c r="D24" s="40">
        <v>415.86</v>
      </c>
      <c r="E24" s="40">
        <f t="shared" si="1"/>
        <v>2449.81</v>
      </c>
      <c r="F24" s="41">
        <f t="shared" si="0"/>
        <v>62550.189999999995</v>
      </c>
      <c r="H24" s="47"/>
      <c r="I24" s="48"/>
      <c r="J24" s="48"/>
    </row>
    <row r="25" spans="2:10" ht="20.100000000000001" customHeight="1">
      <c r="B25" s="43" t="s">
        <v>693</v>
      </c>
      <c r="C25" s="64" t="s">
        <v>73</v>
      </c>
      <c r="D25" s="40">
        <v>325.14999999999998</v>
      </c>
      <c r="E25" s="40">
        <f t="shared" si="1"/>
        <v>2774.96</v>
      </c>
      <c r="F25" s="41">
        <f t="shared" si="0"/>
        <v>62225.039999999994</v>
      </c>
      <c r="H25" s="47"/>
      <c r="I25" s="48"/>
      <c r="J25" s="48"/>
    </row>
    <row r="26" spans="2:10" ht="20.100000000000001" customHeight="1">
      <c r="B26" s="43" t="s">
        <v>694</v>
      </c>
      <c r="C26" s="64" t="s">
        <v>439</v>
      </c>
      <c r="D26" s="40">
        <v>446.6</v>
      </c>
      <c r="E26" s="40">
        <f t="shared" si="1"/>
        <v>3221.56</v>
      </c>
      <c r="F26" s="41">
        <f t="shared" si="0"/>
        <v>61778.439999999995</v>
      </c>
      <c r="H26" s="47"/>
      <c r="I26" s="48"/>
      <c r="J26" s="48"/>
    </row>
    <row r="27" spans="2:10" ht="20.100000000000001" customHeight="1">
      <c r="B27" s="43" t="s">
        <v>695</v>
      </c>
      <c r="C27" s="64" t="s">
        <v>72</v>
      </c>
      <c r="D27" s="40">
        <v>347.42</v>
      </c>
      <c r="E27" s="40">
        <f t="shared" si="1"/>
        <v>3568.98</v>
      </c>
      <c r="F27" s="41">
        <f t="shared" si="0"/>
        <v>61431.02</v>
      </c>
      <c r="H27" s="47"/>
      <c r="I27" s="48"/>
      <c r="J27" s="48"/>
    </row>
    <row r="28" spans="2:10" ht="20.100000000000001" customHeight="1">
      <c r="B28" s="43" t="s">
        <v>696</v>
      </c>
      <c r="C28" s="64" t="s">
        <v>50</v>
      </c>
      <c r="D28" s="40">
        <v>75.010000000000005</v>
      </c>
      <c r="E28" s="40">
        <f t="shared" si="1"/>
        <v>3643.9900000000002</v>
      </c>
      <c r="F28" s="41">
        <f t="shared" si="0"/>
        <v>61356.009999999995</v>
      </c>
      <c r="H28" s="47"/>
      <c r="I28" s="48"/>
      <c r="J28" s="48"/>
    </row>
    <row r="29" spans="2:10" ht="20.100000000000001" customHeight="1">
      <c r="B29" s="43" t="s">
        <v>697</v>
      </c>
      <c r="C29" s="64" t="s">
        <v>361</v>
      </c>
      <c r="D29" s="40">
        <v>57.9</v>
      </c>
      <c r="E29" s="40">
        <f t="shared" si="1"/>
        <v>3701.8900000000003</v>
      </c>
      <c r="F29" s="41">
        <f t="shared" si="0"/>
        <v>61298.109999999993</v>
      </c>
      <c r="H29" s="47"/>
      <c r="I29" s="48"/>
      <c r="J29" s="48"/>
    </row>
    <row r="30" spans="2:10" ht="20.100000000000001" customHeight="1">
      <c r="B30" s="43" t="s">
        <v>698</v>
      </c>
      <c r="C30" s="64" t="s">
        <v>699</v>
      </c>
      <c r="D30" s="40">
        <v>270</v>
      </c>
      <c r="E30" s="40">
        <f t="shared" si="1"/>
        <v>3971.8900000000003</v>
      </c>
      <c r="F30" s="41">
        <f t="shared" si="0"/>
        <v>61028.109999999993</v>
      </c>
      <c r="H30" s="47"/>
      <c r="I30" s="48"/>
      <c r="J30" s="48"/>
    </row>
    <row r="31" spans="2:10" ht="20.100000000000001" customHeight="1">
      <c r="B31" s="43" t="s">
        <v>700</v>
      </c>
      <c r="C31" s="64" t="s">
        <v>701</v>
      </c>
      <c r="D31" s="40">
        <v>233.15</v>
      </c>
      <c r="E31" s="40">
        <f t="shared" si="1"/>
        <v>4205.04</v>
      </c>
      <c r="F31" s="41">
        <f t="shared" si="0"/>
        <v>60794.959999999992</v>
      </c>
      <c r="H31" s="47"/>
      <c r="I31" s="48"/>
      <c r="J31" s="48"/>
    </row>
    <row r="32" spans="2:10" ht="20.100000000000001" customHeight="1">
      <c r="B32" s="43" t="s">
        <v>702</v>
      </c>
      <c r="C32" s="64" t="s">
        <v>703</v>
      </c>
      <c r="D32" s="40">
        <v>469.39</v>
      </c>
      <c r="E32" s="40">
        <f t="shared" si="1"/>
        <v>4674.43</v>
      </c>
      <c r="F32" s="41">
        <f t="shared" si="0"/>
        <v>60325.569999999992</v>
      </c>
      <c r="H32" s="47"/>
      <c r="I32" s="48"/>
      <c r="J32" s="48"/>
    </row>
    <row r="33" spans="2:10" ht="20.100000000000001" customHeight="1">
      <c r="B33" s="43" t="s">
        <v>704</v>
      </c>
      <c r="C33" s="64" t="s">
        <v>86</v>
      </c>
      <c r="D33" s="40">
        <v>1000</v>
      </c>
      <c r="E33" s="40">
        <f t="shared" si="1"/>
        <v>5674.43</v>
      </c>
      <c r="F33" s="41">
        <f t="shared" si="0"/>
        <v>59325.569999999992</v>
      </c>
      <c r="H33" s="47"/>
      <c r="I33" s="48"/>
      <c r="J33" s="48"/>
    </row>
    <row r="34" spans="2:10" ht="20.100000000000001" customHeight="1">
      <c r="B34" s="43" t="s">
        <v>705</v>
      </c>
      <c r="C34" s="64" t="s">
        <v>50</v>
      </c>
      <c r="D34" s="40">
        <v>593</v>
      </c>
      <c r="E34" s="40">
        <f t="shared" si="1"/>
        <v>6267.43</v>
      </c>
      <c r="F34" s="41">
        <f t="shared" si="0"/>
        <v>58732.569999999992</v>
      </c>
      <c r="H34" s="47"/>
      <c r="I34" s="48"/>
      <c r="J34" s="48"/>
    </row>
    <row r="35" spans="2:10" ht="20.100000000000001" customHeight="1">
      <c r="B35" s="43" t="s">
        <v>706</v>
      </c>
      <c r="C35" s="64" t="s">
        <v>475</v>
      </c>
      <c r="D35" s="40">
        <v>162</v>
      </c>
      <c r="E35" s="40">
        <f t="shared" si="1"/>
        <v>6429.43</v>
      </c>
      <c r="F35" s="41">
        <f t="shared" si="0"/>
        <v>58570.569999999992</v>
      </c>
      <c r="H35" s="47"/>
      <c r="I35" s="48"/>
      <c r="J35" s="48"/>
    </row>
    <row r="36" spans="2:10" ht="20.100000000000001" customHeight="1">
      <c r="B36" s="43" t="s">
        <v>707</v>
      </c>
      <c r="C36" s="64" t="s">
        <v>274</v>
      </c>
      <c r="D36" s="40">
        <v>1397.57</v>
      </c>
      <c r="E36" s="40">
        <f t="shared" si="1"/>
        <v>7827</v>
      </c>
      <c r="F36" s="41">
        <f t="shared" si="0"/>
        <v>57172.999999999993</v>
      </c>
      <c r="H36" s="47"/>
      <c r="I36" s="48"/>
      <c r="J36" s="48"/>
    </row>
    <row r="37" spans="2:10" ht="20.100000000000001" customHeight="1">
      <c r="B37" s="43" t="s">
        <v>708</v>
      </c>
      <c r="C37" s="64" t="s">
        <v>274</v>
      </c>
      <c r="D37" s="40">
        <v>1377.36</v>
      </c>
      <c r="E37" s="40">
        <f t="shared" si="1"/>
        <v>9204.36</v>
      </c>
      <c r="F37" s="41">
        <f t="shared" si="0"/>
        <v>55795.639999999992</v>
      </c>
      <c r="H37" s="47"/>
      <c r="I37" s="48"/>
      <c r="J37" s="48"/>
    </row>
    <row r="38" spans="2:10" ht="20.100000000000001" customHeight="1">
      <c r="B38" s="43" t="s">
        <v>709</v>
      </c>
      <c r="C38" s="64" t="s">
        <v>710</v>
      </c>
      <c r="D38" s="40">
        <v>406</v>
      </c>
      <c r="E38" s="40">
        <f t="shared" si="1"/>
        <v>9610.36</v>
      </c>
      <c r="F38" s="41">
        <f t="shared" si="0"/>
        <v>55389.639999999992</v>
      </c>
      <c r="H38" s="47"/>
      <c r="I38" s="48"/>
      <c r="J38" s="48"/>
    </row>
    <row r="39" spans="2:10" ht="20.100000000000001" customHeight="1">
      <c r="B39" s="43" t="s">
        <v>711</v>
      </c>
      <c r="C39" s="64" t="s">
        <v>274</v>
      </c>
      <c r="D39" s="40">
        <v>1377.36</v>
      </c>
      <c r="E39" s="40">
        <f t="shared" si="1"/>
        <v>10987.720000000001</v>
      </c>
      <c r="F39" s="41">
        <f t="shared" si="0"/>
        <v>54012.279999999992</v>
      </c>
      <c r="H39" s="47"/>
      <c r="I39" s="48"/>
      <c r="J39" s="48"/>
    </row>
    <row r="40" spans="2:10" ht="20.100000000000001" customHeight="1">
      <c r="B40" s="43" t="s">
        <v>712</v>
      </c>
      <c r="C40" s="64" t="s">
        <v>274</v>
      </c>
      <c r="D40" s="40">
        <v>725.76</v>
      </c>
      <c r="E40" s="40">
        <f t="shared" si="1"/>
        <v>11713.480000000001</v>
      </c>
      <c r="F40" s="41">
        <f t="shared" si="0"/>
        <v>53286.51999999999</v>
      </c>
      <c r="H40" s="47"/>
      <c r="I40" s="48"/>
      <c r="J40" s="48"/>
    </row>
    <row r="41" spans="2:10" ht="20.100000000000001" customHeight="1">
      <c r="B41" s="43" t="s">
        <v>713</v>
      </c>
      <c r="C41" s="64" t="s">
        <v>274</v>
      </c>
      <c r="D41" s="40">
        <v>636.46</v>
      </c>
      <c r="E41" s="40">
        <f t="shared" si="1"/>
        <v>12349.940000000002</v>
      </c>
      <c r="F41" s="41">
        <f t="shared" si="0"/>
        <v>52650.05999999999</v>
      </c>
      <c r="H41" s="47"/>
      <c r="I41" s="48"/>
      <c r="J41" s="48"/>
    </row>
    <row r="42" spans="2:10" ht="20.100000000000001" customHeight="1">
      <c r="B42" s="43" t="s">
        <v>714</v>
      </c>
      <c r="C42" s="64" t="s">
        <v>274</v>
      </c>
      <c r="D42" s="40">
        <v>1477.6</v>
      </c>
      <c r="E42" s="40">
        <f t="shared" si="1"/>
        <v>13827.540000000003</v>
      </c>
      <c r="F42" s="41">
        <f t="shared" si="0"/>
        <v>51172.459999999992</v>
      </c>
      <c r="H42" s="47"/>
      <c r="I42" s="48"/>
      <c r="J42" s="48"/>
    </row>
    <row r="43" spans="2:10" ht="20.100000000000001" customHeight="1">
      <c r="B43" s="43" t="s">
        <v>715</v>
      </c>
      <c r="C43" s="64" t="s">
        <v>240</v>
      </c>
      <c r="D43" s="40">
        <v>440.8</v>
      </c>
      <c r="E43" s="40">
        <f t="shared" si="1"/>
        <v>14268.340000000002</v>
      </c>
      <c r="F43" s="41">
        <f t="shared" si="0"/>
        <v>50731.659999999989</v>
      </c>
      <c r="H43" s="47"/>
      <c r="I43" s="48"/>
      <c r="J43" s="48"/>
    </row>
    <row r="44" spans="2:10" ht="20.100000000000001" customHeight="1">
      <c r="B44" s="43" t="s">
        <v>716</v>
      </c>
      <c r="C44" s="64" t="s">
        <v>72</v>
      </c>
      <c r="D44" s="40">
        <v>479.2</v>
      </c>
      <c r="E44" s="40">
        <f t="shared" si="1"/>
        <v>14747.540000000003</v>
      </c>
      <c r="F44" s="41">
        <f t="shared" si="0"/>
        <v>50252.459999999992</v>
      </c>
      <c r="H44" s="47"/>
      <c r="I44" s="48"/>
      <c r="J44" s="48"/>
    </row>
    <row r="45" spans="2:10" ht="20.100000000000001" customHeight="1">
      <c r="B45" s="43" t="s">
        <v>717</v>
      </c>
      <c r="C45" s="64" t="s">
        <v>718</v>
      </c>
      <c r="D45" s="40">
        <v>240</v>
      </c>
      <c r="E45" s="40">
        <f t="shared" si="1"/>
        <v>14987.540000000003</v>
      </c>
      <c r="F45" s="41">
        <f t="shared" si="0"/>
        <v>50012.459999999992</v>
      </c>
      <c r="H45" s="47"/>
      <c r="I45" s="48"/>
      <c r="J45" s="48"/>
    </row>
    <row r="46" spans="2:10" ht="20.100000000000001" customHeight="1">
      <c r="B46" s="43" t="s">
        <v>719</v>
      </c>
      <c r="C46" s="64" t="s">
        <v>720</v>
      </c>
      <c r="D46" s="40">
        <v>748</v>
      </c>
      <c r="E46" s="40">
        <f t="shared" si="1"/>
        <v>15735.540000000003</v>
      </c>
      <c r="F46" s="41">
        <f t="shared" si="0"/>
        <v>49264.459999999992</v>
      </c>
      <c r="H46" s="47"/>
      <c r="I46" s="48"/>
      <c r="J46" s="48"/>
    </row>
    <row r="47" spans="2:10" ht="20.100000000000001" customHeight="1">
      <c r="B47" s="43" t="s">
        <v>721</v>
      </c>
      <c r="C47" s="64" t="s">
        <v>50</v>
      </c>
      <c r="D47" s="40">
        <v>69</v>
      </c>
      <c r="E47" s="40">
        <f t="shared" si="1"/>
        <v>15804.540000000003</v>
      </c>
      <c r="F47" s="41">
        <f t="shared" si="0"/>
        <v>49195.459999999992</v>
      </c>
      <c r="H47" s="47"/>
      <c r="I47" s="48"/>
      <c r="J47" s="48"/>
    </row>
    <row r="48" spans="2:10" ht="20.100000000000001" customHeight="1">
      <c r="B48" s="43" t="s">
        <v>722</v>
      </c>
      <c r="C48" s="64" t="s">
        <v>475</v>
      </c>
      <c r="D48" s="40">
        <v>270</v>
      </c>
      <c r="E48" s="40">
        <f t="shared" si="1"/>
        <v>16074.540000000003</v>
      </c>
      <c r="F48" s="41">
        <f t="shared" si="0"/>
        <v>48925.459999999992</v>
      </c>
      <c r="H48" s="47"/>
      <c r="I48" s="48"/>
      <c r="J48" s="48"/>
    </row>
    <row r="49" spans="2:10" ht="20.100000000000001" customHeight="1">
      <c r="B49" s="43" t="s">
        <v>723</v>
      </c>
      <c r="C49" s="64" t="s">
        <v>475</v>
      </c>
      <c r="D49" s="40">
        <v>108</v>
      </c>
      <c r="E49" s="40">
        <f t="shared" si="1"/>
        <v>16182.540000000003</v>
      </c>
      <c r="F49" s="41">
        <f t="shared" si="0"/>
        <v>48817.459999999992</v>
      </c>
      <c r="H49" s="47"/>
      <c r="I49" s="48"/>
      <c r="J49" s="48"/>
    </row>
    <row r="50" spans="2:10" ht="20.100000000000001" customHeight="1">
      <c r="B50" s="43" t="s">
        <v>724</v>
      </c>
      <c r="C50" s="64" t="s">
        <v>103</v>
      </c>
      <c r="D50" s="40">
        <v>567.84</v>
      </c>
      <c r="E50" s="40">
        <f t="shared" si="1"/>
        <v>16750.38</v>
      </c>
      <c r="F50" s="41">
        <f t="shared" si="0"/>
        <v>48249.619999999995</v>
      </c>
      <c r="H50" s="47"/>
      <c r="I50" s="48"/>
      <c r="J50" s="48"/>
    </row>
    <row r="51" spans="2:10" ht="20.100000000000001" customHeight="1">
      <c r="B51" s="43" t="s">
        <v>725</v>
      </c>
      <c r="C51" s="64" t="s">
        <v>50</v>
      </c>
      <c r="D51" s="40">
        <v>169</v>
      </c>
      <c r="E51" s="40">
        <f t="shared" si="1"/>
        <v>16919.38</v>
      </c>
      <c r="F51" s="41">
        <f t="shared" si="0"/>
        <v>48080.619999999995</v>
      </c>
      <c r="H51" s="47"/>
      <c r="I51" s="48"/>
      <c r="J51" s="48"/>
    </row>
    <row r="52" spans="2:10" ht="20.100000000000001" customHeight="1">
      <c r="B52" s="43" t="s">
        <v>726</v>
      </c>
      <c r="C52" s="64" t="s">
        <v>214</v>
      </c>
      <c r="D52" s="40">
        <v>1030</v>
      </c>
      <c r="E52" s="40">
        <f t="shared" si="1"/>
        <v>17949.38</v>
      </c>
      <c r="F52" s="41">
        <f t="shared" si="0"/>
        <v>47050.619999999995</v>
      </c>
      <c r="H52" s="47"/>
      <c r="I52" s="48"/>
      <c r="J52" s="48"/>
    </row>
    <row r="53" spans="2:10" ht="20.100000000000001" customHeight="1">
      <c r="B53" s="43" t="s">
        <v>727</v>
      </c>
      <c r="C53" s="64" t="s">
        <v>50</v>
      </c>
      <c r="D53" s="40">
        <v>368</v>
      </c>
      <c r="E53" s="40">
        <f t="shared" si="1"/>
        <v>18317.38</v>
      </c>
      <c r="F53" s="41">
        <f t="shared" si="0"/>
        <v>46682.619999999995</v>
      </c>
      <c r="H53" s="47"/>
      <c r="I53" s="48"/>
      <c r="J53" s="48"/>
    </row>
    <row r="54" spans="2:10" ht="20.100000000000001" customHeight="1">
      <c r="B54" s="43" t="s">
        <v>728</v>
      </c>
      <c r="C54" s="64" t="s">
        <v>50</v>
      </c>
      <c r="D54" s="40">
        <v>61</v>
      </c>
      <c r="E54" s="40">
        <f t="shared" si="1"/>
        <v>18378.38</v>
      </c>
      <c r="F54" s="41">
        <f t="shared" si="0"/>
        <v>46621.619999999995</v>
      </c>
      <c r="H54" s="47"/>
      <c r="I54" s="48"/>
      <c r="J54" s="48"/>
    </row>
    <row r="55" spans="2:10" ht="20.100000000000001" customHeight="1">
      <c r="B55" s="43" t="s">
        <v>729</v>
      </c>
      <c r="C55" s="64" t="s">
        <v>730</v>
      </c>
      <c r="D55" s="40">
        <v>75.010000000000005</v>
      </c>
      <c r="E55" s="40">
        <f t="shared" si="1"/>
        <v>18453.39</v>
      </c>
      <c r="F55" s="41">
        <f t="shared" si="0"/>
        <v>46546.609999999993</v>
      </c>
      <c r="H55" s="47"/>
      <c r="I55" s="48"/>
      <c r="J55" s="48"/>
    </row>
    <row r="56" spans="2:10" ht="20.100000000000001" customHeight="1">
      <c r="B56" s="43" t="s">
        <v>731</v>
      </c>
      <c r="C56" s="64" t="s">
        <v>732</v>
      </c>
      <c r="D56" s="40">
        <v>47.71</v>
      </c>
      <c r="E56" s="40">
        <f t="shared" si="1"/>
        <v>18501.099999999999</v>
      </c>
      <c r="F56" s="41">
        <f t="shared" si="0"/>
        <v>46498.899999999994</v>
      </c>
      <c r="H56" s="47"/>
      <c r="I56" s="48"/>
      <c r="J56" s="48"/>
    </row>
    <row r="57" spans="2:10" ht="20.100000000000001" customHeight="1">
      <c r="B57" s="43" t="s">
        <v>733</v>
      </c>
      <c r="C57" s="64" t="s">
        <v>214</v>
      </c>
      <c r="D57" s="40">
        <v>945</v>
      </c>
      <c r="E57" s="40">
        <f t="shared" si="1"/>
        <v>19446.099999999999</v>
      </c>
      <c r="F57" s="41">
        <f t="shared" si="0"/>
        <v>45553.899999999994</v>
      </c>
      <c r="H57" s="47"/>
      <c r="I57" s="48"/>
      <c r="J57" s="48"/>
    </row>
    <row r="58" spans="2:10" ht="20.100000000000001" customHeight="1">
      <c r="B58" s="43" t="s">
        <v>734</v>
      </c>
      <c r="C58" s="64" t="s">
        <v>239</v>
      </c>
      <c r="D58" s="40">
        <v>240</v>
      </c>
      <c r="E58" s="40">
        <f t="shared" si="1"/>
        <v>19686.099999999999</v>
      </c>
      <c r="F58" s="41">
        <f t="shared" si="0"/>
        <v>45313.899999999994</v>
      </c>
      <c r="H58" s="47"/>
      <c r="I58" s="48"/>
      <c r="J58" s="48"/>
    </row>
    <row r="59" spans="2:10" ht="20.100000000000001" customHeight="1">
      <c r="B59" s="43" t="s">
        <v>735</v>
      </c>
      <c r="C59" s="64" t="s">
        <v>736</v>
      </c>
      <c r="D59" s="40">
        <v>106</v>
      </c>
      <c r="E59" s="40">
        <f t="shared" si="1"/>
        <v>19792.099999999999</v>
      </c>
      <c r="F59" s="41">
        <f t="shared" si="0"/>
        <v>45207.899999999994</v>
      </c>
      <c r="H59" s="47"/>
      <c r="I59" s="48"/>
      <c r="J59" s="48"/>
    </row>
    <row r="60" spans="2:10" ht="20.100000000000001" customHeight="1">
      <c r="B60" s="43" t="s">
        <v>737</v>
      </c>
      <c r="C60" s="64" t="s">
        <v>738</v>
      </c>
      <c r="D60" s="40">
        <v>127.21</v>
      </c>
      <c r="E60" s="40">
        <f t="shared" si="1"/>
        <v>19919.309999999998</v>
      </c>
      <c r="F60" s="41">
        <f t="shared" si="0"/>
        <v>45080.689999999995</v>
      </c>
      <c r="H60" s="47"/>
      <c r="I60" s="48"/>
      <c r="J60" s="48"/>
    </row>
    <row r="61" spans="2:10" ht="20.100000000000001" customHeight="1">
      <c r="B61" s="43" t="s">
        <v>739</v>
      </c>
      <c r="C61" s="64" t="s">
        <v>83</v>
      </c>
      <c r="D61" s="40">
        <v>38.700000000000003</v>
      </c>
      <c r="E61" s="40">
        <f t="shared" si="1"/>
        <v>19958.009999999998</v>
      </c>
      <c r="F61" s="41">
        <f t="shared" si="0"/>
        <v>45041.99</v>
      </c>
      <c r="H61" s="47"/>
      <c r="I61" s="48"/>
      <c r="J61" s="48"/>
    </row>
    <row r="62" spans="2:10" ht="20.100000000000001" customHeight="1">
      <c r="B62" s="43" t="s">
        <v>740</v>
      </c>
      <c r="C62" s="64" t="s">
        <v>741</v>
      </c>
      <c r="D62" s="40">
        <v>99.81</v>
      </c>
      <c r="E62" s="40">
        <f t="shared" si="1"/>
        <v>20057.82</v>
      </c>
      <c r="F62" s="41">
        <f t="shared" si="0"/>
        <v>44942.18</v>
      </c>
      <c r="H62" s="47"/>
      <c r="I62" s="48"/>
      <c r="J62" s="48"/>
    </row>
    <row r="63" spans="2:10" ht="20.100000000000001" customHeight="1">
      <c r="B63" s="43" t="s">
        <v>742</v>
      </c>
      <c r="C63" s="64" t="s">
        <v>110</v>
      </c>
      <c r="D63" s="40">
        <v>1319.24</v>
      </c>
      <c r="E63" s="40">
        <f t="shared" si="1"/>
        <v>21377.06</v>
      </c>
      <c r="F63" s="41">
        <f t="shared" si="0"/>
        <v>43622.94</v>
      </c>
      <c r="H63" s="47"/>
      <c r="I63" s="48"/>
      <c r="J63" s="48"/>
    </row>
    <row r="64" spans="2:10" ht="20.100000000000001" customHeight="1">
      <c r="B64" s="43" t="s">
        <v>743</v>
      </c>
      <c r="C64" s="64" t="s">
        <v>110</v>
      </c>
      <c r="D64" s="40">
        <v>1125.58</v>
      </c>
      <c r="E64" s="40">
        <f t="shared" si="1"/>
        <v>22502.639999999999</v>
      </c>
      <c r="F64" s="41">
        <f t="shared" si="0"/>
        <v>42497.36</v>
      </c>
      <c r="H64" s="47"/>
      <c r="I64" s="48"/>
      <c r="J64" s="48"/>
    </row>
    <row r="65" spans="2:10" ht="20.100000000000001" customHeight="1">
      <c r="B65" s="43" t="s">
        <v>744</v>
      </c>
      <c r="C65" s="64" t="s">
        <v>95</v>
      </c>
      <c r="D65" s="40">
        <v>397</v>
      </c>
      <c r="E65" s="40">
        <f t="shared" si="1"/>
        <v>22899.64</v>
      </c>
      <c r="F65" s="41">
        <f t="shared" si="0"/>
        <v>42100.36</v>
      </c>
      <c r="H65" s="47"/>
      <c r="I65" s="48"/>
      <c r="J65" s="48"/>
    </row>
    <row r="66" spans="2:10" ht="20.100000000000001" customHeight="1">
      <c r="B66" s="43" t="s">
        <v>745</v>
      </c>
      <c r="C66" s="64" t="s">
        <v>746</v>
      </c>
      <c r="D66" s="40">
        <v>370.01</v>
      </c>
      <c r="E66" s="40">
        <f t="shared" si="1"/>
        <v>23269.649999999998</v>
      </c>
      <c r="F66" s="41">
        <f t="shared" si="0"/>
        <v>41730.35</v>
      </c>
      <c r="H66" s="47"/>
      <c r="I66" s="48"/>
      <c r="J66" s="48"/>
    </row>
    <row r="67" spans="2:10" ht="20.100000000000001" customHeight="1">
      <c r="B67" s="43" t="s">
        <v>747</v>
      </c>
      <c r="C67" s="64" t="s">
        <v>748</v>
      </c>
      <c r="D67" s="40">
        <v>127</v>
      </c>
      <c r="E67" s="40">
        <f t="shared" si="1"/>
        <v>23396.649999999998</v>
      </c>
      <c r="F67" s="41">
        <f t="shared" si="0"/>
        <v>41603.35</v>
      </c>
      <c r="H67" s="47"/>
      <c r="I67" s="48"/>
      <c r="J67" s="48"/>
    </row>
    <row r="68" spans="2:10" ht="20.100000000000001" customHeight="1">
      <c r="B68" s="43" t="s">
        <v>749</v>
      </c>
      <c r="C68" s="64" t="s">
        <v>97</v>
      </c>
      <c r="D68" s="40">
        <v>244</v>
      </c>
      <c r="E68" s="40">
        <f t="shared" si="1"/>
        <v>23640.649999999998</v>
      </c>
      <c r="F68" s="41">
        <f t="shared" si="0"/>
        <v>41359.35</v>
      </c>
      <c r="H68" s="47"/>
      <c r="I68" s="48"/>
      <c r="J68" s="48"/>
    </row>
    <row r="69" spans="2:10" ht="20.100000000000001" customHeight="1">
      <c r="B69" s="43" t="s">
        <v>750</v>
      </c>
      <c r="C69" s="64" t="s">
        <v>106</v>
      </c>
      <c r="D69" s="40">
        <v>70.45</v>
      </c>
      <c r="E69" s="40">
        <f t="shared" si="1"/>
        <v>23711.1</v>
      </c>
      <c r="F69" s="41">
        <f t="shared" si="0"/>
        <v>41288.9</v>
      </c>
      <c r="H69" s="47"/>
      <c r="I69" s="48"/>
      <c r="J69" s="48"/>
    </row>
    <row r="70" spans="2:10" ht="20.100000000000001" customHeight="1">
      <c r="B70" s="43" t="s">
        <v>751</v>
      </c>
      <c r="C70" s="64" t="s">
        <v>72</v>
      </c>
      <c r="D70" s="40">
        <v>479.2</v>
      </c>
      <c r="E70" s="40">
        <f t="shared" si="1"/>
        <v>24190.3</v>
      </c>
      <c r="F70" s="41">
        <f t="shared" si="0"/>
        <v>40809.700000000004</v>
      </c>
      <c r="H70" s="47"/>
      <c r="I70" s="48"/>
      <c r="J70" s="48"/>
    </row>
    <row r="71" spans="2:10" ht="20.100000000000001" customHeight="1">
      <c r="B71" s="43" t="s">
        <v>752</v>
      </c>
      <c r="C71" s="64" t="s">
        <v>126</v>
      </c>
      <c r="D71" s="40">
        <v>1260</v>
      </c>
      <c r="E71" s="40">
        <f t="shared" si="1"/>
        <v>25450.3</v>
      </c>
      <c r="F71" s="41">
        <f t="shared" ref="F71:F134" si="3">F70-D71</f>
        <v>39549.700000000004</v>
      </c>
      <c r="H71" s="47"/>
      <c r="I71" s="48"/>
      <c r="J71" s="48"/>
    </row>
    <row r="72" spans="2:10" ht="20.100000000000001" customHeight="1">
      <c r="B72" s="43" t="s">
        <v>753</v>
      </c>
      <c r="C72" s="64" t="s">
        <v>41</v>
      </c>
      <c r="D72" s="40">
        <v>400</v>
      </c>
      <c r="E72" s="40">
        <f t="shared" ref="E72:E135" si="4">E71+D72</f>
        <v>25850.3</v>
      </c>
      <c r="F72" s="41">
        <f t="shared" si="3"/>
        <v>39149.700000000004</v>
      </c>
      <c r="H72" s="47"/>
      <c r="I72" s="48"/>
      <c r="J72" s="48"/>
    </row>
    <row r="73" spans="2:10" ht="20.100000000000001" customHeight="1">
      <c r="B73" s="43" t="s">
        <v>754</v>
      </c>
      <c r="C73" s="64" t="s">
        <v>294</v>
      </c>
      <c r="D73" s="40">
        <v>60.01</v>
      </c>
      <c r="E73" s="40">
        <f t="shared" si="4"/>
        <v>25910.309999999998</v>
      </c>
      <c r="F73" s="41">
        <f t="shared" si="3"/>
        <v>39089.69</v>
      </c>
      <c r="H73" s="47"/>
      <c r="I73" s="48"/>
      <c r="J73" s="48"/>
    </row>
    <row r="74" spans="2:10" ht="20.100000000000001" customHeight="1">
      <c r="B74" s="43" t="s">
        <v>755</v>
      </c>
      <c r="C74" s="64" t="s">
        <v>756</v>
      </c>
      <c r="D74" s="40">
        <v>68</v>
      </c>
      <c r="E74" s="40">
        <f t="shared" si="4"/>
        <v>25978.309999999998</v>
      </c>
      <c r="F74" s="41">
        <f t="shared" si="3"/>
        <v>39021.69</v>
      </c>
      <c r="H74" s="47"/>
      <c r="I74" s="48"/>
      <c r="J74" s="48"/>
    </row>
    <row r="75" spans="2:10" ht="20.100000000000001" customHeight="1">
      <c r="B75" s="43" t="s">
        <v>757</v>
      </c>
      <c r="C75" s="64" t="s">
        <v>39</v>
      </c>
      <c r="D75" s="40">
        <v>412.16</v>
      </c>
      <c r="E75" s="40">
        <f t="shared" si="4"/>
        <v>26390.469999999998</v>
      </c>
      <c r="F75" s="41">
        <f t="shared" si="3"/>
        <v>38609.53</v>
      </c>
      <c r="H75" s="47"/>
      <c r="I75" s="48"/>
      <c r="J75" s="48"/>
    </row>
    <row r="76" spans="2:10" ht="20.100000000000001" customHeight="1">
      <c r="B76" s="43" t="s">
        <v>758</v>
      </c>
      <c r="C76" s="64" t="s">
        <v>294</v>
      </c>
      <c r="D76" s="40">
        <v>301.02999999999997</v>
      </c>
      <c r="E76" s="40">
        <f t="shared" si="4"/>
        <v>26691.499999999996</v>
      </c>
      <c r="F76" s="41">
        <f t="shared" si="3"/>
        <v>38308.5</v>
      </c>
      <c r="H76" s="47"/>
      <c r="I76" s="48"/>
      <c r="J76" s="48"/>
    </row>
    <row r="77" spans="2:10" ht="20.100000000000001" customHeight="1">
      <c r="B77" s="43" t="s">
        <v>759</v>
      </c>
      <c r="C77" s="64" t="s">
        <v>39</v>
      </c>
      <c r="D77" s="40">
        <v>449</v>
      </c>
      <c r="E77" s="40">
        <f t="shared" si="4"/>
        <v>27140.499999999996</v>
      </c>
      <c r="F77" s="41">
        <f t="shared" si="3"/>
        <v>37859.5</v>
      </c>
      <c r="H77" s="47"/>
      <c r="I77" s="48"/>
      <c r="J77" s="48"/>
    </row>
    <row r="78" spans="2:10" ht="20.100000000000001" customHeight="1">
      <c r="B78" s="43" t="s">
        <v>760</v>
      </c>
      <c r="C78" s="64" t="s">
        <v>294</v>
      </c>
      <c r="D78" s="40">
        <v>684.4</v>
      </c>
      <c r="E78" s="40">
        <f t="shared" si="4"/>
        <v>27824.899999999998</v>
      </c>
      <c r="F78" s="41">
        <f t="shared" si="3"/>
        <v>37175.1</v>
      </c>
      <c r="H78" s="47"/>
      <c r="I78" s="48"/>
      <c r="J78" s="48"/>
    </row>
    <row r="79" spans="2:10" ht="20.100000000000001" customHeight="1">
      <c r="B79" s="43" t="s">
        <v>761</v>
      </c>
      <c r="C79" s="64" t="s">
        <v>762</v>
      </c>
      <c r="D79" s="40">
        <v>360</v>
      </c>
      <c r="E79" s="40">
        <f t="shared" si="4"/>
        <v>28184.899999999998</v>
      </c>
      <c r="F79" s="41">
        <f t="shared" si="3"/>
        <v>36815.1</v>
      </c>
      <c r="H79" s="47"/>
      <c r="I79" s="48"/>
      <c r="J79" s="48"/>
    </row>
    <row r="80" spans="2:10" ht="20.100000000000001" customHeight="1">
      <c r="B80" s="43" t="s">
        <v>763</v>
      </c>
      <c r="C80" s="64" t="s">
        <v>762</v>
      </c>
      <c r="D80" s="40">
        <v>360</v>
      </c>
      <c r="E80" s="40">
        <f t="shared" si="4"/>
        <v>28544.899999999998</v>
      </c>
      <c r="F80" s="41">
        <f t="shared" si="3"/>
        <v>36455.1</v>
      </c>
      <c r="H80" s="47"/>
      <c r="I80" s="48"/>
      <c r="J80" s="48"/>
    </row>
    <row r="81" spans="2:10" ht="20.100000000000001" customHeight="1">
      <c r="B81" s="43" t="s">
        <v>764</v>
      </c>
      <c r="C81" s="64" t="s">
        <v>765</v>
      </c>
      <c r="D81" s="40">
        <v>30.29</v>
      </c>
      <c r="E81" s="40">
        <f t="shared" si="4"/>
        <v>28575.19</v>
      </c>
      <c r="F81" s="41">
        <f t="shared" si="3"/>
        <v>36424.81</v>
      </c>
      <c r="H81" s="47"/>
      <c r="I81" s="48"/>
      <c r="J81" s="48"/>
    </row>
    <row r="82" spans="2:10" ht="20.100000000000001" customHeight="1">
      <c r="B82" s="43" t="s">
        <v>766</v>
      </c>
      <c r="C82" s="64" t="s">
        <v>767</v>
      </c>
      <c r="D82" s="40">
        <v>138.63</v>
      </c>
      <c r="E82" s="40">
        <f t="shared" si="4"/>
        <v>28713.82</v>
      </c>
      <c r="F82" s="41">
        <f t="shared" si="3"/>
        <v>36286.18</v>
      </c>
      <c r="H82" s="47"/>
      <c r="I82" s="48"/>
      <c r="J82" s="48"/>
    </row>
    <row r="83" spans="2:10" ht="20.100000000000001" customHeight="1">
      <c r="B83" s="43" t="s">
        <v>768</v>
      </c>
      <c r="C83" s="64" t="s">
        <v>769</v>
      </c>
      <c r="D83" s="40">
        <v>536.70000000000005</v>
      </c>
      <c r="E83" s="40">
        <f t="shared" si="4"/>
        <v>29250.52</v>
      </c>
      <c r="F83" s="41">
        <f t="shared" si="3"/>
        <v>35749.480000000003</v>
      </c>
      <c r="H83" s="47"/>
      <c r="I83" s="48"/>
      <c r="J83" s="48"/>
    </row>
    <row r="84" spans="2:10" ht="20.100000000000001" customHeight="1">
      <c r="B84" s="43" t="s">
        <v>770</v>
      </c>
      <c r="C84" s="64" t="s">
        <v>41</v>
      </c>
      <c r="D84" s="40">
        <v>400</v>
      </c>
      <c r="E84" s="40">
        <f t="shared" si="4"/>
        <v>29650.52</v>
      </c>
      <c r="F84" s="41">
        <f t="shared" si="3"/>
        <v>35349.480000000003</v>
      </c>
      <c r="H84" s="47"/>
      <c r="I84" s="48"/>
      <c r="J84" s="48"/>
    </row>
    <row r="85" spans="2:10" ht="20.100000000000001" customHeight="1">
      <c r="B85" s="43" t="s">
        <v>771</v>
      </c>
      <c r="C85" s="64" t="s">
        <v>41</v>
      </c>
      <c r="D85" s="40">
        <v>880</v>
      </c>
      <c r="E85" s="40">
        <f t="shared" si="4"/>
        <v>30530.52</v>
      </c>
      <c r="F85" s="41">
        <f t="shared" si="3"/>
        <v>34469.480000000003</v>
      </c>
      <c r="H85" s="47"/>
      <c r="I85" s="48"/>
      <c r="J85" s="48"/>
    </row>
    <row r="86" spans="2:10" ht="20.100000000000001" customHeight="1">
      <c r="B86" s="43" t="s">
        <v>772</v>
      </c>
      <c r="C86" s="64" t="s">
        <v>240</v>
      </c>
      <c r="D86" s="40">
        <v>440.8</v>
      </c>
      <c r="E86" s="40">
        <f t="shared" si="4"/>
        <v>30971.32</v>
      </c>
      <c r="F86" s="41">
        <f t="shared" si="3"/>
        <v>34028.68</v>
      </c>
      <c r="H86" s="47"/>
      <c r="I86" s="48"/>
      <c r="J86" s="48"/>
    </row>
    <row r="87" spans="2:10" ht="20.100000000000001" customHeight="1">
      <c r="B87" s="43" t="s">
        <v>773</v>
      </c>
      <c r="C87" s="64" t="s">
        <v>475</v>
      </c>
      <c r="D87" s="40">
        <v>180</v>
      </c>
      <c r="E87" s="40">
        <f t="shared" si="4"/>
        <v>31151.32</v>
      </c>
      <c r="F87" s="41">
        <f t="shared" si="3"/>
        <v>33848.68</v>
      </c>
      <c r="H87" s="47"/>
      <c r="I87" s="48"/>
      <c r="J87" s="48"/>
    </row>
    <row r="88" spans="2:10" ht="20.100000000000001" customHeight="1">
      <c r="B88" s="43" t="s">
        <v>774</v>
      </c>
      <c r="C88" s="64" t="s">
        <v>775</v>
      </c>
      <c r="D88" s="40">
        <v>90</v>
      </c>
      <c r="E88" s="40">
        <f t="shared" si="4"/>
        <v>31241.32</v>
      </c>
      <c r="F88" s="41">
        <f t="shared" si="3"/>
        <v>33758.68</v>
      </c>
      <c r="H88" s="47"/>
      <c r="I88" s="48"/>
      <c r="J88" s="48"/>
    </row>
    <row r="89" spans="2:10" ht="20.100000000000001" customHeight="1">
      <c r="B89" s="43" t="s">
        <v>776</v>
      </c>
      <c r="C89" s="64" t="s">
        <v>72</v>
      </c>
      <c r="D89" s="40">
        <v>479.2</v>
      </c>
      <c r="E89" s="40">
        <f t="shared" si="4"/>
        <v>31720.52</v>
      </c>
      <c r="F89" s="41">
        <f t="shared" si="3"/>
        <v>33279.480000000003</v>
      </c>
      <c r="H89" s="47"/>
      <c r="I89" s="48"/>
      <c r="J89" s="48"/>
    </row>
    <row r="90" spans="2:10" ht="20.100000000000001" customHeight="1">
      <c r="B90" s="43" t="s">
        <v>777</v>
      </c>
      <c r="C90" s="64" t="s">
        <v>144</v>
      </c>
      <c r="D90" s="40">
        <v>70.5</v>
      </c>
      <c r="E90" s="40">
        <f t="shared" si="4"/>
        <v>31791.02</v>
      </c>
      <c r="F90" s="41">
        <f t="shared" si="3"/>
        <v>33208.980000000003</v>
      </c>
      <c r="H90" s="47"/>
      <c r="I90" s="48"/>
      <c r="J90" s="48"/>
    </row>
    <row r="91" spans="2:10" ht="20.100000000000001" customHeight="1">
      <c r="B91" s="43" t="s">
        <v>778</v>
      </c>
      <c r="C91" s="64" t="s">
        <v>653</v>
      </c>
      <c r="D91" s="40">
        <v>216</v>
      </c>
      <c r="E91" s="40">
        <f t="shared" si="4"/>
        <v>32007.02</v>
      </c>
      <c r="F91" s="41">
        <f t="shared" si="3"/>
        <v>32992.980000000003</v>
      </c>
      <c r="H91" s="47"/>
      <c r="I91" s="48"/>
      <c r="J91" s="48"/>
    </row>
    <row r="92" spans="2:10" ht="20.100000000000001" customHeight="1">
      <c r="B92" s="43" t="s">
        <v>779</v>
      </c>
      <c r="C92" s="63" t="s">
        <v>786</v>
      </c>
      <c r="D92" s="40">
        <v>250</v>
      </c>
      <c r="E92" s="40">
        <f t="shared" si="4"/>
        <v>32257.02</v>
      </c>
      <c r="F92" s="41">
        <f t="shared" si="3"/>
        <v>32742.980000000003</v>
      </c>
      <c r="H92" s="47"/>
      <c r="I92" s="48"/>
      <c r="J92" s="48"/>
    </row>
    <row r="93" spans="2:10" ht="20.100000000000001" customHeight="1">
      <c r="B93" s="43" t="s">
        <v>780</v>
      </c>
      <c r="C93" s="63" t="s">
        <v>786</v>
      </c>
      <c r="D93" s="40">
        <v>500.01</v>
      </c>
      <c r="E93" s="40">
        <f t="shared" si="4"/>
        <v>32757.03</v>
      </c>
      <c r="F93" s="41">
        <f t="shared" si="3"/>
        <v>32242.970000000005</v>
      </c>
      <c r="H93" s="47"/>
      <c r="I93" s="48"/>
      <c r="J93" s="48"/>
    </row>
    <row r="94" spans="2:10" ht="20.100000000000001" customHeight="1">
      <c r="B94" s="43" t="s">
        <v>781</v>
      </c>
      <c r="C94" s="63" t="s">
        <v>786</v>
      </c>
      <c r="D94" s="40">
        <v>250</v>
      </c>
      <c r="E94" s="40">
        <f t="shared" si="4"/>
        <v>33007.03</v>
      </c>
      <c r="F94" s="41">
        <f t="shared" si="3"/>
        <v>31992.970000000005</v>
      </c>
      <c r="H94" s="47"/>
      <c r="I94" s="48"/>
      <c r="J94" s="48"/>
    </row>
    <row r="95" spans="2:10" ht="20.100000000000001" customHeight="1">
      <c r="B95" s="43" t="s">
        <v>782</v>
      </c>
      <c r="C95" s="63" t="s">
        <v>786</v>
      </c>
      <c r="D95" s="40">
        <v>250</v>
      </c>
      <c r="E95" s="40">
        <f t="shared" si="4"/>
        <v>33257.03</v>
      </c>
      <c r="F95" s="41">
        <f t="shared" si="3"/>
        <v>31742.970000000005</v>
      </c>
      <c r="H95" s="47"/>
      <c r="I95" s="48"/>
      <c r="J95" s="48"/>
    </row>
    <row r="96" spans="2:10" ht="20.100000000000001" customHeight="1">
      <c r="B96" s="43" t="s">
        <v>783</v>
      </c>
      <c r="C96" s="63" t="s">
        <v>786</v>
      </c>
      <c r="D96" s="40">
        <v>500.01</v>
      </c>
      <c r="E96" s="40">
        <f t="shared" si="4"/>
        <v>33757.040000000001</v>
      </c>
      <c r="F96" s="41">
        <f t="shared" si="3"/>
        <v>31242.960000000006</v>
      </c>
      <c r="H96" s="47"/>
      <c r="I96" s="48"/>
      <c r="J96" s="48"/>
    </row>
    <row r="97" spans="2:10" ht="20.100000000000001" customHeight="1">
      <c r="B97" s="43" t="s">
        <v>784</v>
      </c>
      <c r="C97" s="63" t="s">
        <v>786</v>
      </c>
      <c r="D97" s="40">
        <v>250</v>
      </c>
      <c r="E97" s="40">
        <f t="shared" si="4"/>
        <v>34007.040000000001</v>
      </c>
      <c r="F97" s="41">
        <f t="shared" si="3"/>
        <v>30992.960000000006</v>
      </c>
      <c r="H97" s="47"/>
      <c r="I97" s="48"/>
      <c r="J97" s="48"/>
    </row>
    <row r="98" spans="2:10" ht="20.100000000000001" customHeight="1">
      <c r="B98" s="43" t="s">
        <v>785</v>
      </c>
      <c r="C98" s="63" t="s">
        <v>786</v>
      </c>
      <c r="D98" s="40">
        <v>290</v>
      </c>
      <c r="E98" s="40">
        <f t="shared" si="4"/>
        <v>34297.040000000001</v>
      </c>
      <c r="F98" s="41">
        <f t="shared" si="3"/>
        <v>30702.960000000006</v>
      </c>
      <c r="H98" s="47"/>
      <c r="I98" s="48"/>
      <c r="J98" s="48"/>
    </row>
    <row r="99" spans="2:10" ht="20.100000000000001" customHeight="1">
      <c r="B99" s="43" t="s">
        <v>788</v>
      </c>
      <c r="C99" s="64" t="s">
        <v>789</v>
      </c>
      <c r="D99" s="40">
        <v>200</v>
      </c>
      <c r="E99" s="40">
        <f t="shared" si="4"/>
        <v>34497.040000000001</v>
      </c>
      <c r="F99" s="41">
        <f t="shared" si="3"/>
        <v>30502.960000000006</v>
      </c>
      <c r="H99" s="47"/>
      <c r="I99" s="48"/>
      <c r="J99" s="48"/>
    </row>
    <row r="100" spans="2:10" ht="20.100000000000001" customHeight="1">
      <c r="B100" s="43" t="s">
        <v>790</v>
      </c>
      <c r="C100" s="64" t="s">
        <v>789</v>
      </c>
      <c r="D100" s="40">
        <v>345.01</v>
      </c>
      <c r="E100" s="40">
        <f t="shared" si="4"/>
        <v>34842.050000000003</v>
      </c>
      <c r="F100" s="41">
        <f t="shared" si="3"/>
        <v>30157.950000000008</v>
      </c>
      <c r="H100" s="47"/>
      <c r="I100" s="48"/>
      <c r="J100" s="48"/>
    </row>
    <row r="101" spans="2:10" ht="20.100000000000001" customHeight="1">
      <c r="B101" s="43" t="s">
        <v>791</v>
      </c>
      <c r="C101" s="64" t="s">
        <v>112</v>
      </c>
      <c r="D101" s="40">
        <v>3434.84</v>
      </c>
      <c r="E101" s="40">
        <f t="shared" si="4"/>
        <v>38276.89</v>
      </c>
      <c r="F101" s="41">
        <f t="shared" si="3"/>
        <v>26723.110000000008</v>
      </c>
      <c r="H101" s="47"/>
      <c r="I101" s="48"/>
      <c r="J101" s="48"/>
    </row>
    <row r="102" spans="2:10" ht="20.100000000000001" customHeight="1">
      <c r="B102" s="43" t="s">
        <v>792</v>
      </c>
      <c r="C102" s="64" t="s">
        <v>112</v>
      </c>
      <c r="D102" s="40">
        <v>70</v>
      </c>
      <c r="E102" s="40">
        <f t="shared" si="4"/>
        <v>38346.89</v>
      </c>
      <c r="F102" s="41">
        <f t="shared" si="3"/>
        <v>26653.110000000008</v>
      </c>
      <c r="H102" s="47"/>
      <c r="I102" s="48"/>
      <c r="J102" s="48"/>
    </row>
    <row r="103" spans="2:10" ht="20.100000000000001" customHeight="1">
      <c r="B103" s="43" t="s">
        <v>793</v>
      </c>
      <c r="C103" s="64" t="s">
        <v>112</v>
      </c>
      <c r="D103" s="40">
        <v>2564.0100000000002</v>
      </c>
      <c r="E103" s="40">
        <f t="shared" si="4"/>
        <v>40910.9</v>
      </c>
      <c r="F103" s="41">
        <f t="shared" si="3"/>
        <v>24089.100000000006</v>
      </c>
      <c r="H103" s="47"/>
      <c r="I103" s="48"/>
      <c r="J103" s="48"/>
    </row>
    <row r="104" spans="2:10" ht="20.100000000000001" customHeight="1">
      <c r="B104" s="43" t="s">
        <v>794</v>
      </c>
      <c r="C104" s="64" t="s">
        <v>112</v>
      </c>
      <c r="D104" s="40">
        <v>50</v>
      </c>
      <c r="E104" s="40">
        <f t="shared" si="4"/>
        <v>40960.9</v>
      </c>
      <c r="F104" s="41">
        <f t="shared" si="3"/>
        <v>24039.100000000006</v>
      </c>
      <c r="H104" s="47"/>
      <c r="I104" s="48"/>
      <c r="J104" s="48"/>
    </row>
    <row r="105" spans="2:10" ht="20.100000000000001" customHeight="1">
      <c r="B105" s="43" t="s">
        <v>795</v>
      </c>
      <c r="C105" s="64" t="s">
        <v>112</v>
      </c>
      <c r="D105" s="40">
        <v>1168</v>
      </c>
      <c r="E105" s="40">
        <f t="shared" si="4"/>
        <v>42128.9</v>
      </c>
      <c r="F105" s="41">
        <f t="shared" si="3"/>
        <v>22871.100000000006</v>
      </c>
      <c r="H105" s="47"/>
      <c r="I105" s="48"/>
      <c r="J105" s="48"/>
    </row>
    <row r="106" spans="2:10" ht="20.100000000000001" customHeight="1">
      <c r="B106" s="43" t="s">
        <v>796</v>
      </c>
      <c r="C106" s="64" t="s">
        <v>112</v>
      </c>
      <c r="D106" s="40">
        <v>100</v>
      </c>
      <c r="E106" s="40">
        <f t="shared" si="4"/>
        <v>42228.9</v>
      </c>
      <c r="F106" s="41">
        <f t="shared" si="3"/>
        <v>22771.100000000006</v>
      </c>
      <c r="H106" s="47"/>
      <c r="I106" s="48"/>
      <c r="J106" s="48"/>
    </row>
    <row r="107" spans="2:10" ht="20.100000000000001" customHeight="1">
      <c r="B107" s="43" t="s">
        <v>797</v>
      </c>
      <c r="C107" s="64" t="s">
        <v>112</v>
      </c>
      <c r="D107" s="40">
        <v>1480</v>
      </c>
      <c r="E107" s="40">
        <f t="shared" si="4"/>
        <v>43708.9</v>
      </c>
      <c r="F107" s="41">
        <f t="shared" si="3"/>
        <v>21291.100000000006</v>
      </c>
      <c r="H107" s="47"/>
      <c r="I107" s="48"/>
      <c r="J107" s="48"/>
    </row>
    <row r="108" spans="2:10" ht="20.100000000000001" customHeight="1">
      <c r="B108" s="43" t="s">
        <v>798</v>
      </c>
      <c r="C108" s="64" t="s">
        <v>112</v>
      </c>
      <c r="D108" s="40">
        <v>115</v>
      </c>
      <c r="E108" s="40">
        <f t="shared" si="4"/>
        <v>43823.9</v>
      </c>
      <c r="F108" s="41">
        <f t="shared" si="3"/>
        <v>21176.100000000006</v>
      </c>
      <c r="H108" s="47"/>
      <c r="I108" s="48"/>
      <c r="J108" s="48"/>
    </row>
    <row r="109" spans="2:10" ht="20.100000000000001" customHeight="1">
      <c r="B109" s="43" t="s">
        <v>799</v>
      </c>
      <c r="C109" s="64" t="s">
        <v>112</v>
      </c>
      <c r="D109" s="40">
        <v>2564.0100000000002</v>
      </c>
      <c r="E109" s="40">
        <f t="shared" si="4"/>
        <v>46387.91</v>
      </c>
      <c r="F109" s="41">
        <f t="shared" si="3"/>
        <v>18612.090000000004</v>
      </c>
      <c r="H109" s="47"/>
      <c r="I109" s="48"/>
      <c r="J109" s="48"/>
    </row>
    <row r="110" spans="2:10" ht="20.100000000000001" customHeight="1">
      <c r="B110" s="43" t="s">
        <v>800</v>
      </c>
      <c r="C110" s="64" t="s">
        <v>112</v>
      </c>
      <c r="D110" s="40">
        <v>80</v>
      </c>
      <c r="E110" s="40">
        <f t="shared" si="4"/>
        <v>46467.91</v>
      </c>
      <c r="F110" s="41">
        <f t="shared" si="3"/>
        <v>18532.090000000004</v>
      </c>
      <c r="H110" s="47"/>
      <c r="I110" s="48"/>
      <c r="J110" s="48"/>
    </row>
    <row r="111" spans="2:10" ht="20.100000000000001" customHeight="1">
      <c r="B111" s="43" t="s">
        <v>801</v>
      </c>
      <c r="C111" s="64" t="s">
        <v>112</v>
      </c>
      <c r="D111" s="40">
        <v>395</v>
      </c>
      <c r="E111" s="40">
        <f t="shared" si="4"/>
        <v>46862.91</v>
      </c>
      <c r="F111" s="41">
        <f t="shared" si="3"/>
        <v>18137.090000000004</v>
      </c>
      <c r="H111" s="47"/>
      <c r="I111" s="48"/>
      <c r="J111" s="48"/>
    </row>
    <row r="112" spans="2:10" ht="20.100000000000001" customHeight="1">
      <c r="B112" s="43" t="s">
        <v>802</v>
      </c>
      <c r="C112" s="64" t="s">
        <v>112</v>
      </c>
      <c r="D112" s="40">
        <v>1776.8</v>
      </c>
      <c r="E112" s="40">
        <f t="shared" si="4"/>
        <v>48639.710000000006</v>
      </c>
      <c r="F112" s="41">
        <f t="shared" si="3"/>
        <v>16360.290000000005</v>
      </c>
      <c r="H112" s="47"/>
      <c r="I112" s="48"/>
      <c r="J112" s="48"/>
    </row>
    <row r="113" spans="2:10" ht="20.100000000000001" customHeight="1">
      <c r="B113" s="43" t="s">
        <v>803</v>
      </c>
      <c r="C113" s="64" t="s">
        <v>112</v>
      </c>
      <c r="D113" s="40">
        <v>110</v>
      </c>
      <c r="E113" s="40">
        <f t="shared" si="4"/>
        <v>48749.710000000006</v>
      </c>
      <c r="F113" s="41">
        <f t="shared" si="3"/>
        <v>16250.290000000005</v>
      </c>
      <c r="H113" s="47"/>
      <c r="I113" s="48"/>
      <c r="J113" s="48"/>
    </row>
    <row r="114" spans="2:10" ht="20.100000000000001" customHeight="1">
      <c r="B114" s="43" t="s">
        <v>804</v>
      </c>
      <c r="C114" s="64" t="s">
        <v>112</v>
      </c>
      <c r="D114" s="40">
        <v>1633.15</v>
      </c>
      <c r="E114" s="40">
        <f t="shared" si="4"/>
        <v>50382.860000000008</v>
      </c>
      <c r="F114" s="41">
        <f t="shared" si="3"/>
        <v>14617.140000000005</v>
      </c>
      <c r="H114" s="47"/>
      <c r="I114" s="48"/>
      <c r="J114" s="48"/>
    </row>
    <row r="115" spans="2:10" ht="20.100000000000001" customHeight="1">
      <c r="B115" s="43" t="s">
        <v>805</v>
      </c>
      <c r="C115" s="64" t="s">
        <v>112</v>
      </c>
      <c r="D115" s="40">
        <v>130</v>
      </c>
      <c r="E115" s="40">
        <f t="shared" si="4"/>
        <v>50512.860000000008</v>
      </c>
      <c r="F115" s="41">
        <f t="shared" si="3"/>
        <v>14487.140000000005</v>
      </c>
      <c r="H115" s="47"/>
      <c r="I115" s="48"/>
      <c r="J115" s="48"/>
    </row>
    <row r="116" spans="2:10" ht="20.100000000000001" customHeight="1">
      <c r="B116" s="43" t="s">
        <v>806</v>
      </c>
      <c r="C116" s="64" t="s">
        <v>112</v>
      </c>
      <c r="D116" s="40">
        <v>1129.3800000000001</v>
      </c>
      <c r="E116" s="40">
        <f t="shared" si="4"/>
        <v>51642.240000000005</v>
      </c>
      <c r="F116" s="41">
        <f t="shared" si="3"/>
        <v>13357.760000000006</v>
      </c>
      <c r="H116" s="47"/>
      <c r="I116" s="48"/>
      <c r="J116" s="48"/>
    </row>
    <row r="117" spans="2:10" ht="20.100000000000001" customHeight="1">
      <c r="B117" s="43" t="s">
        <v>807</v>
      </c>
      <c r="C117" s="64" t="s">
        <v>112</v>
      </c>
      <c r="D117" s="40">
        <v>95</v>
      </c>
      <c r="E117" s="40">
        <f t="shared" si="4"/>
        <v>51737.240000000005</v>
      </c>
      <c r="F117" s="41">
        <f t="shared" si="3"/>
        <v>13262.760000000006</v>
      </c>
      <c r="H117" s="47"/>
      <c r="I117" s="48"/>
      <c r="J117" s="48"/>
    </row>
    <row r="118" spans="2:10" ht="20.100000000000001" customHeight="1">
      <c r="B118" s="43" t="s">
        <v>808</v>
      </c>
      <c r="C118" s="64" t="s">
        <v>112</v>
      </c>
      <c r="D118" s="40">
        <v>1724</v>
      </c>
      <c r="E118" s="40">
        <f t="shared" si="4"/>
        <v>53461.240000000005</v>
      </c>
      <c r="F118" s="41">
        <f t="shared" si="3"/>
        <v>11538.760000000006</v>
      </c>
      <c r="H118" s="47"/>
      <c r="I118" s="48"/>
      <c r="J118" s="48"/>
    </row>
    <row r="119" spans="2:10" ht="20.100000000000001" customHeight="1">
      <c r="B119" s="43" t="s">
        <v>809</v>
      </c>
      <c r="C119" s="64" t="s">
        <v>112</v>
      </c>
      <c r="D119" s="40">
        <v>118</v>
      </c>
      <c r="E119" s="40">
        <f t="shared" si="4"/>
        <v>53579.240000000005</v>
      </c>
      <c r="F119" s="41">
        <f t="shared" si="3"/>
        <v>11420.760000000006</v>
      </c>
      <c r="H119" s="47"/>
      <c r="I119" s="48"/>
      <c r="J119" s="48"/>
    </row>
    <row r="120" spans="2:10" ht="20.100000000000001" customHeight="1">
      <c r="B120" s="43" t="s">
        <v>810</v>
      </c>
      <c r="C120" s="64" t="s">
        <v>112</v>
      </c>
      <c r="D120" s="40">
        <v>1629.15</v>
      </c>
      <c r="E120" s="40">
        <f t="shared" si="4"/>
        <v>55208.390000000007</v>
      </c>
      <c r="F120" s="41">
        <f t="shared" si="3"/>
        <v>9791.610000000006</v>
      </c>
      <c r="H120" s="47"/>
      <c r="I120" s="48"/>
      <c r="J120" s="48"/>
    </row>
    <row r="121" spans="2:10" ht="20.100000000000001" customHeight="1">
      <c r="B121" s="43" t="s">
        <v>811</v>
      </c>
      <c r="C121" s="64" t="s">
        <v>112</v>
      </c>
      <c r="D121" s="40">
        <v>130</v>
      </c>
      <c r="E121" s="40">
        <f t="shared" si="4"/>
        <v>55338.390000000007</v>
      </c>
      <c r="F121" s="41">
        <f t="shared" si="3"/>
        <v>9661.610000000006</v>
      </c>
      <c r="H121" s="47"/>
      <c r="I121" s="48"/>
      <c r="J121" s="48"/>
    </row>
    <row r="122" spans="2:10" ht="20.100000000000001" customHeight="1">
      <c r="B122" s="43" t="s">
        <v>812</v>
      </c>
      <c r="C122" s="64" t="s">
        <v>112</v>
      </c>
      <c r="D122" s="40">
        <v>4436</v>
      </c>
      <c r="E122" s="40">
        <f t="shared" si="4"/>
        <v>59774.390000000007</v>
      </c>
      <c r="F122" s="41">
        <f t="shared" si="3"/>
        <v>5225.610000000006</v>
      </c>
      <c r="H122" s="47"/>
      <c r="I122" s="48"/>
      <c r="J122" s="48"/>
    </row>
    <row r="123" spans="2:10" ht="20.100000000000001" customHeight="1">
      <c r="B123" s="43" t="s">
        <v>813</v>
      </c>
      <c r="C123" s="64" t="s">
        <v>112</v>
      </c>
      <c r="D123" s="40">
        <v>115</v>
      </c>
      <c r="E123" s="40">
        <f t="shared" si="4"/>
        <v>59889.390000000007</v>
      </c>
      <c r="F123" s="41">
        <f t="shared" si="3"/>
        <v>5110.610000000006</v>
      </c>
      <c r="H123" s="47"/>
      <c r="I123" s="48"/>
      <c r="J123" s="48"/>
    </row>
    <row r="124" spans="2:10" ht="20.100000000000001" customHeight="1">
      <c r="B124" s="43" t="s">
        <v>814</v>
      </c>
      <c r="C124" s="64" t="s">
        <v>112</v>
      </c>
      <c r="D124" s="40">
        <v>1485</v>
      </c>
      <c r="E124" s="40">
        <f t="shared" si="4"/>
        <v>61374.390000000007</v>
      </c>
      <c r="F124" s="41">
        <f t="shared" si="3"/>
        <v>3625.610000000006</v>
      </c>
      <c r="H124" s="47"/>
      <c r="I124" s="48"/>
      <c r="J124" s="48"/>
    </row>
    <row r="125" spans="2:10" ht="20.100000000000001" customHeight="1">
      <c r="B125" s="43" t="s">
        <v>815</v>
      </c>
      <c r="C125" s="64" t="s">
        <v>112</v>
      </c>
      <c r="D125" s="40">
        <v>140</v>
      </c>
      <c r="E125" s="40">
        <f t="shared" si="4"/>
        <v>61514.390000000007</v>
      </c>
      <c r="F125" s="41">
        <f t="shared" si="3"/>
        <v>3485.610000000006</v>
      </c>
      <c r="H125" s="47"/>
      <c r="I125" s="48"/>
      <c r="J125" s="48"/>
    </row>
    <row r="126" spans="2:10" ht="20.100000000000001" customHeight="1">
      <c r="B126" s="43" t="s">
        <v>816</v>
      </c>
      <c r="C126" s="64" t="s">
        <v>112</v>
      </c>
      <c r="D126" s="40">
        <v>612.1</v>
      </c>
      <c r="E126" s="40">
        <f t="shared" si="4"/>
        <v>62126.490000000005</v>
      </c>
      <c r="F126" s="41">
        <f t="shared" si="3"/>
        <v>2873.5100000000061</v>
      </c>
      <c r="H126" s="47"/>
      <c r="I126" s="48"/>
      <c r="J126" s="48"/>
    </row>
    <row r="127" spans="2:10" ht="20.100000000000001" customHeight="1">
      <c r="B127" s="43" t="s">
        <v>817</v>
      </c>
      <c r="C127" s="64" t="s">
        <v>112</v>
      </c>
      <c r="D127" s="40">
        <v>65</v>
      </c>
      <c r="E127" s="40">
        <f t="shared" si="4"/>
        <v>62191.490000000005</v>
      </c>
      <c r="F127" s="41">
        <f t="shared" si="3"/>
        <v>2808.5100000000061</v>
      </c>
      <c r="H127" s="49"/>
      <c r="I127" s="48"/>
      <c r="J127" s="48"/>
    </row>
    <row r="128" spans="2:10" ht="20.100000000000001" customHeight="1">
      <c r="B128" s="43" t="s">
        <v>818</v>
      </c>
      <c r="C128" s="64" t="s">
        <v>112</v>
      </c>
      <c r="D128" s="40">
        <v>869</v>
      </c>
      <c r="E128" s="40">
        <f t="shared" si="4"/>
        <v>63060.490000000005</v>
      </c>
      <c r="F128" s="41">
        <f t="shared" si="3"/>
        <v>1939.5100000000061</v>
      </c>
      <c r="H128" s="49"/>
      <c r="I128" s="48"/>
      <c r="J128" s="48"/>
    </row>
    <row r="129" spans="2:10" ht="20.100000000000001" customHeight="1">
      <c r="B129" s="43" t="s">
        <v>819</v>
      </c>
      <c r="C129" s="64" t="s">
        <v>112</v>
      </c>
      <c r="D129" s="40">
        <v>107</v>
      </c>
      <c r="E129" s="40">
        <f t="shared" si="4"/>
        <v>63167.490000000005</v>
      </c>
      <c r="F129" s="41">
        <f t="shared" si="3"/>
        <v>1832.5100000000061</v>
      </c>
      <c r="H129" s="49"/>
      <c r="I129" s="48"/>
      <c r="J129" s="48"/>
    </row>
    <row r="130" spans="2:10" ht="20.100000000000001" customHeight="1">
      <c r="B130" s="43" t="s">
        <v>820</v>
      </c>
      <c r="C130" s="64" t="s">
        <v>112</v>
      </c>
      <c r="D130" s="40">
        <v>1404.01</v>
      </c>
      <c r="E130" s="40">
        <f t="shared" si="4"/>
        <v>64571.500000000007</v>
      </c>
      <c r="F130" s="41">
        <f t="shared" si="3"/>
        <v>428.50000000000614</v>
      </c>
      <c r="H130" s="49"/>
      <c r="I130" s="48"/>
      <c r="J130" s="48"/>
    </row>
    <row r="131" spans="2:10" ht="20.100000000000001" customHeight="1">
      <c r="B131" s="43" t="s">
        <v>821</v>
      </c>
      <c r="C131" s="64" t="s">
        <v>112</v>
      </c>
      <c r="D131" s="40">
        <v>115</v>
      </c>
      <c r="E131" s="40">
        <f t="shared" si="4"/>
        <v>64686.500000000007</v>
      </c>
      <c r="F131" s="41">
        <f t="shared" si="3"/>
        <v>313.50000000000614</v>
      </c>
      <c r="H131" s="49"/>
      <c r="I131" s="48"/>
      <c r="J131" s="48"/>
    </row>
    <row r="132" spans="2:10" ht="20.100000000000001" customHeight="1">
      <c r="B132" s="43" t="s">
        <v>822</v>
      </c>
      <c r="C132" s="64" t="s">
        <v>112</v>
      </c>
      <c r="D132" s="40">
        <v>943</v>
      </c>
      <c r="E132" s="40">
        <f t="shared" si="4"/>
        <v>65629.5</v>
      </c>
      <c r="F132" s="41">
        <f t="shared" si="3"/>
        <v>-629.49999999999386</v>
      </c>
      <c r="H132" s="49"/>
      <c r="I132" s="48"/>
      <c r="J132" s="48"/>
    </row>
    <row r="133" spans="2:10" ht="20.100000000000001" customHeight="1">
      <c r="B133" s="43" t="s">
        <v>823</v>
      </c>
      <c r="C133" s="64" t="s">
        <v>112</v>
      </c>
      <c r="D133" s="40">
        <v>90</v>
      </c>
      <c r="E133" s="40">
        <f t="shared" si="4"/>
        <v>65719.5</v>
      </c>
      <c r="F133" s="41">
        <f t="shared" si="3"/>
        <v>-719.49999999999386</v>
      </c>
      <c r="H133" s="49"/>
      <c r="I133" s="48"/>
      <c r="J133" s="48"/>
    </row>
    <row r="134" spans="2:10" ht="20.100000000000001" customHeight="1">
      <c r="B134" s="43" t="s">
        <v>824</v>
      </c>
      <c r="C134" s="64" t="s">
        <v>112</v>
      </c>
      <c r="D134" s="40">
        <v>1086.99</v>
      </c>
      <c r="E134" s="40">
        <f t="shared" si="4"/>
        <v>66806.490000000005</v>
      </c>
      <c r="F134" s="41">
        <f t="shared" si="3"/>
        <v>-1806.4899999999939</v>
      </c>
      <c r="H134" s="49"/>
      <c r="I134" s="48"/>
      <c r="J134" s="48"/>
    </row>
    <row r="135" spans="2:10" ht="20.100000000000001" customHeight="1">
      <c r="B135" s="43" t="s">
        <v>825</v>
      </c>
      <c r="C135" s="64" t="s">
        <v>112</v>
      </c>
      <c r="D135" s="40">
        <v>50</v>
      </c>
      <c r="E135" s="40">
        <f t="shared" si="4"/>
        <v>66856.490000000005</v>
      </c>
      <c r="F135" s="41">
        <f t="shared" ref="F135:F146" si="5">F134-D135</f>
        <v>-1856.4899999999939</v>
      </c>
      <c r="H135" s="49"/>
      <c r="I135" s="48"/>
      <c r="J135" s="48"/>
    </row>
    <row r="136" spans="2:10" ht="20.100000000000001" hidden="1" customHeight="1">
      <c r="B136" s="43"/>
      <c r="C136" s="43"/>
      <c r="D136" s="40"/>
      <c r="E136" s="40">
        <f t="shared" ref="E136:E146" si="6">E135+D136</f>
        <v>66856.490000000005</v>
      </c>
      <c r="F136" s="41">
        <f t="shared" si="5"/>
        <v>-1856.4899999999939</v>
      </c>
      <c r="H136" s="49"/>
      <c r="I136" s="48"/>
      <c r="J136" s="48"/>
    </row>
    <row r="137" spans="2:10" ht="20.100000000000001" hidden="1" customHeight="1">
      <c r="B137" s="43"/>
      <c r="C137" s="43"/>
      <c r="D137" s="40"/>
      <c r="E137" s="40">
        <f t="shared" si="6"/>
        <v>66856.490000000005</v>
      </c>
      <c r="F137" s="41">
        <f t="shared" si="5"/>
        <v>-1856.4899999999939</v>
      </c>
      <c r="H137" s="49"/>
      <c r="I137" s="48"/>
      <c r="J137" s="48"/>
    </row>
    <row r="138" spans="2:10" ht="20.100000000000001" hidden="1" customHeight="1">
      <c r="B138" s="43"/>
      <c r="C138" s="43"/>
      <c r="D138" s="40"/>
      <c r="E138" s="40">
        <f t="shared" si="6"/>
        <v>66856.490000000005</v>
      </c>
      <c r="F138" s="41">
        <f t="shared" si="5"/>
        <v>-1856.4899999999939</v>
      </c>
      <c r="H138" s="49"/>
      <c r="I138" s="48"/>
      <c r="J138" s="48"/>
    </row>
    <row r="139" spans="2:10" ht="20.100000000000001" hidden="1" customHeight="1">
      <c r="B139" s="43"/>
      <c r="C139" s="43"/>
      <c r="D139" s="40"/>
      <c r="E139" s="40">
        <f t="shared" si="6"/>
        <v>66856.490000000005</v>
      </c>
      <c r="F139" s="41">
        <f t="shared" si="5"/>
        <v>-1856.4899999999939</v>
      </c>
      <c r="H139" s="49"/>
      <c r="I139" s="48"/>
      <c r="J139" s="48"/>
    </row>
    <row r="140" spans="2:10" ht="20.100000000000001" hidden="1" customHeight="1">
      <c r="B140" s="43"/>
      <c r="C140" s="43"/>
      <c r="D140" s="40"/>
      <c r="E140" s="40">
        <f t="shared" si="6"/>
        <v>66856.490000000005</v>
      </c>
      <c r="F140" s="41">
        <f t="shared" si="5"/>
        <v>-1856.4899999999939</v>
      </c>
      <c r="H140" s="49"/>
      <c r="I140" s="48"/>
      <c r="J140" s="48"/>
    </row>
    <row r="141" spans="2:10" ht="20.100000000000001" hidden="1" customHeight="1">
      <c r="B141" s="43"/>
      <c r="C141" s="43"/>
      <c r="D141" s="40"/>
      <c r="E141" s="40">
        <f t="shared" si="6"/>
        <v>66856.490000000005</v>
      </c>
      <c r="F141" s="41">
        <f t="shared" si="5"/>
        <v>-1856.4899999999939</v>
      </c>
      <c r="H141" s="49"/>
      <c r="I141" s="48"/>
      <c r="J141" s="48"/>
    </row>
    <row r="142" spans="2:10" ht="20.100000000000001" hidden="1" customHeight="1">
      <c r="B142" s="43"/>
      <c r="C142" s="43"/>
      <c r="D142" s="40"/>
      <c r="E142" s="40">
        <f t="shared" si="6"/>
        <v>66856.490000000005</v>
      </c>
      <c r="F142" s="41">
        <f t="shared" si="5"/>
        <v>-1856.4899999999939</v>
      </c>
      <c r="H142" s="49"/>
      <c r="I142" s="48"/>
      <c r="J142" s="48"/>
    </row>
    <row r="143" spans="2:10" ht="20.100000000000001" hidden="1" customHeight="1">
      <c r="B143" s="43"/>
      <c r="C143" s="43"/>
      <c r="D143" s="40"/>
      <c r="E143" s="40">
        <f t="shared" si="6"/>
        <v>66856.490000000005</v>
      </c>
      <c r="F143" s="41">
        <f t="shared" si="5"/>
        <v>-1856.4899999999939</v>
      </c>
      <c r="H143" s="49"/>
      <c r="I143" s="48"/>
      <c r="J143" s="48"/>
    </row>
    <row r="144" spans="2:10" ht="20.100000000000001" hidden="1" customHeight="1">
      <c r="B144" s="43"/>
      <c r="C144" s="43"/>
      <c r="D144" s="40"/>
      <c r="E144" s="40">
        <f t="shared" si="6"/>
        <v>66856.490000000005</v>
      </c>
      <c r="F144" s="41">
        <f t="shared" si="5"/>
        <v>-1856.4899999999939</v>
      </c>
      <c r="H144" s="49"/>
      <c r="I144" s="48"/>
      <c r="J144" s="48"/>
    </row>
    <row r="145" spans="2:10" ht="20.100000000000001" hidden="1" customHeight="1">
      <c r="B145" s="43"/>
      <c r="C145" s="43"/>
      <c r="D145" s="40"/>
      <c r="E145" s="40">
        <f t="shared" si="6"/>
        <v>66856.490000000005</v>
      </c>
      <c r="F145" s="41">
        <f t="shared" si="5"/>
        <v>-1856.4899999999939</v>
      </c>
      <c r="H145" s="49"/>
      <c r="I145" s="48"/>
      <c r="J145" s="48"/>
    </row>
    <row r="146" spans="2:10" ht="20.100000000000001" hidden="1" customHeight="1" thickBot="1">
      <c r="B146" s="50"/>
      <c r="C146" s="57"/>
      <c r="D146" s="59"/>
      <c r="E146" s="59">
        <f t="shared" si="6"/>
        <v>66856.490000000005</v>
      </c>
      <c r="F146" s="97">
        <f t="shared" si="5"/>
        <v>-1856.4899999999939</v>
      </c>
      <c r="H146" s="49"/>
      <c r="I146" s="48"/>
      <c r="J146" s="48"/>
    </row>
    <row r="147" spans="2:10" ht="19.5" customHeight="1">
      <c r="B147" s="51"/>
      <c r="C147" s="39" t="s">
        <v>2203</v>
      </c>
      <c r="D147" s="40">
        <f>+SUM(D7:D135)</f>
        <v>66856.490000000005</v>
      </c>
      <c r="E147" s="40"/>
      <c r="F147" s="40"/>
      <c r="H147" s="51"/>
      <c r="J147" s="3"/>
    </row>
    <row r="148" spans="2:10" ht="19.5" customHeight="1">
      <c r="D148" s="3"/>
      <c r="E148" s="3"/>
      <c r="F148" s="3"/>
      <c r="J148" s="3"/>
    </row>
    <row r="149" spans="2:10" ht="19.5" customHeight="1">
      <c r="D149" s="48"/>
      <c r="E149" s="107"/>
      <c r="F149" s="51"/>
      <c r="G149" s="51"/>
      <c r="H149" s="51"/>
      <c r="I149" s="51"/>
    </row>
    <row r="150" spans="2:10" ht="19.5" customHeight="1">
      <c r="D150" s="48"/>
      <c r="E150" s="48"/>
      <c r="F150" s="108"/>
      <c r="G150" s="109"/>
      <c r="H150" s="51"/>
      <c r="I150" s="51"/>
      <c r="J150" s="3"/>
    </row>
    <row r="151" spans="2:10" ht="19.5" customHeight="1">
      <c r="D151" s="3"/>
    </row>
    <row r="152" spans="2:10" ht="19.5" customHeight="1">
      <c r="D152" s="3"/>
      <c r="J152" s="3"/>
    </row>
    <row r="153" spans="2:10" ht="19.5" customHeight="1">
      <c r="D153" s="3"/>
    </row>
    <row r="154" spans="2:10" ht="19.5" customHeight="1">
      <c r="D154" s="3"/>
    </row>
    <row r="155" spans="2:10" ht="19.5" customHeight="1">
      <c r="D155" s="3"/>
    </row>
    <row r="156" spans="2:10" ht="19.5" customHeight="1">
      <c r="D156" s="3"/>
    </row>
    <row r="157" spans="2:10" ht="19.5" customHeight="1">
      <c r="D157" s="3"/>
    </row>
    <row r="158" spans="2:10" ht="19.5" customHeight="1">
      <c r="D158" s="3"/>
    </row>
    <row r="159" spans="2:10" ht="19.5" customHeight="1">
      <c r="D159" s="3"/>
    </row>
    <row r="160" spans="2:10" ht="19.5" customHeight="1">
      <c r="D160" s="3"/>
    </row>
    <row r="161" spans="4:4" ht="19.5" customHeight="1">
      <c r="D161" s="3"/>
    </row>
    <row r="162" spans="4:4" ht="19.5" customHeight="1">
      <c r="D162" s="3"/>
    </row>
    <row r="163" spans="4:4" ht="19.5" customHeight="1">
      <c r="D163" s="3"/>
    </row>
    <row r="164" spans="4:4" ht="19.5" customHeight="1">
      <c r="D164" s="3"/>
    </row>
    <row r="165" spans="4:4" ht="19.5" customHeight="1">
      <c r="D165" s="3"/>
    </row>
    <row r="166" spans="4:4" ht="19.5" customHeight="1">
      <c r="D166" s="3"/>
    </row>
    <row r="167" spans="4:4" ht="19.5" customHeight="1">
      <c r="D167" s="3"/>
    </row>
    <row r="168" spans="4:4" ht="19.5" customHeight="1">
      <c r="D168" s="3"/>
    </row>
    <row r="169" spans="4:4" ht="19.5" customHeight="1">
      <c r="D169" s="3"/>
    </row>
    <row r="170" spans="4:4" ht="19.5" customHeight="1">
      <c r="D170" s="3"/>
    </row>
    <row r="171" spans="4:4" ht="19.5" customHeight="1">
      <c r="D171" s="3"/>
    </row>
    <row r="172" spans="4:4" ht="19.5" customHeight="1">
      <c r="D172" s="3"/>
    </row>
    <row r="173" spans="4:4" ht="19.5" customHeight="1">
      <c r="D173" s="3"/>
    </row>
    <row r="174" spans="4:4" ht="19.5" customHeight="1">
      <c r="D174" s="3"/>
    </row>
    <row r="175" spans="4:4" ht="19.5" customHeight="1">
      <c r="D175" s="3"/>
    </row>
    <row r="176" spans="4:4" ht="19.5" customHeight="1">
      <c r="D176" s="3"/>
    </row>
    <row r="177" spans="4:4" ht="19.5" customHeight="1">
      <c r="D177" s="3"/>
    </row>
    <row r="178" spans="4:4" ht="19.5" customHeight="1">
      <c r="D178" s="3"/>
    </row>
    <row r="179" spans="4:4" ht="19.5" customHeight="1">
      <c r="D179" s="3"/>
    </row>
    <row r="180" spans="4:4" ht="19.5" customHeight="1">
      <c r="D180" s="3"/>
    </row>
    <row r="181" spans="4:4" ht="19.5" customHeight="1">
      <c r="D181" s="3"/>
    </row>
    <row r="182" spans="4:4" ht="19.5" customHeight="1">
      <c r="D182" s="3"/>
    </row>
    <row r="183" spans="4:4" ht="19.5" customHeight="1">
      <c r="D183" s="3"/>
    </row>
    <row r="184" spans="4:4" ht="19.5" customHeight="1"/>
    <row r="185" spans="4:4" ht="19.5" customHeight="1"/>
    <row r="186" spans="4:4" ht="19.5" customHeight="1"/>
    <row r="187" spans="4:4" ht="19.5" customHeight="1"/>
    <row r="188" spans="4:4" ht="19.5" customHeight="1"/>
    <row r="189" spans="4:4" ht="19.5" customHeight="1"/>
    <row r="190" spans="4:4" ht="19.5" customHeight="1"/>
    <row r="191" spans="4:4" ht="19.5" customHeight="1"/>
    <row r="192" spans="4:4" ht="19.5" customHeight="1"/>
    <row r="193" ht="19.5" customHeight="1"/>
    <row r="194" ht="19.5" customHeight="1"/>
  </sheetData>
  <autoFilter ref="B6:F6"/>
  <mergeCells count="2">
    <mergeCell ref="C1:D1"/>
    <mergeCell ref="C2:D2"/>
  </mergeCells>
  <pageMargins left="0.4" right="0.53" top="0.46" bottom="0.43" header="0" footer="0"/>
  <pageSetup scale="63" orientation="portrait" verticalDpi="0" r:id="rId1"/>
  <headerFooter alignWithMargins="0"/>
  <rowBreaks count="1" manualBreakCount="1">
    <brk id="150" max="9" man="1"/>
  </rowBreaks>
  <colBreaks count="1" manualBreakCount="1">
    <brk id="1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B1:N194"/>
  <sheetViews>
    <sheetView zoomScale="90" workbookViewId="0">
      <selection activeCell="I152" sqref="I152"/>
    </sheetView>
  </sheetViews>
  <sheetFormatPr baseColWidth="10" defaultRowHeight="12.75"/>
  <cols>
    <col min="1" max="1" width="3.140625" style="6" customWidth="1"/>
    <col min="2" max="2" width="10.7109375" style="6" customWidth="1"/>
    <col min="3" max="3" width="15.7109375" style="18" customWidth="1"/>
    <col min="4" max="4" width="12.28515625" style="53" customWidth="1"/>
    <col min="5" max="5" width="17.7109375" style="6" customWidth="1"/>
    <col min="6" max="6" width="15.7109375" style="6" customWidth="1"/>
    <col min="7" max="7" width="3.28515625" style="6" customWidth="1"/>
    <col min="8" max="8" width="11.42578125" style="6"/>
    <col min="9" max="9" width="14.85546875" style="6" bestFit="1" customWidth="1"/>
    <col min="10" max="10" width="14.140625" style="6" customWidth="1"/>
    <col min="11" max="13" width="11.42578125" style="6"/>
    <col min="14" max="14" width="12.5703125" style="6" customWidth="1"/>
    <col min="15" max="16384" width="11.42578125" style="6"/>
  </cols>
  <sheetData>
    <row r="1" spans="2:14" s="2" customFormat="1" ht="16.5">
      <c r="B1" s="1"/>
      <c r="C1" s="133" t="s">
        <v>546</v>
      </c>
      <c r="D1" s="133"/>
      <c r="H1" s="3" t="s">
        <v>0</v>
      </c>
      <c r="I1" s="4"/>
      <c r="J1" s="5"/>
      <c r="L1" s="6"/>
      <c r="M1" s="6"/>
      <c r="N1" s="3"/>
    </row>
    <row r="2" spans="2:14" ht="17.25" thickBot="1">
      <c r="B2" s="7"/>
      <c r="C2" s="134" t="s">
        <v>1</v>
      </c>
      <c r="D2" s="134"/>
      <c r="E2" s="8"/>
      <c r="F2" s="9"/>
      <c r="H2" s="3" t="s">
        <v>2</v>
      </c>
      <c r="I2" s="3"/>
      <c r="J2" s="3"/>
      <c r="N2" s="3"/>
    </row>
    <row r="3" spans="2:14" ht="14.25" thickBot="1">
      <c r="B3" s="10"/>
      <c r="C3" s="11"/>
      <c r="D3" s="12"/>
      <c r="E3" s="13"/>
      <c r="F3" s="13"/>
      <c r="H3" s="14" t="s">
        <v>3</v>
      </c>
      <c r="I3" s="15"/>
      <c r="J3" s="16"/>
      <c r="L3" s="16"/>
      <c r="M3" s="16"/>
    </row>
    <row r="4" spans="2:14" ht="14.25" thickBot="1">
      <c r="B4" s="17"/>
      <c r="D4" s="12"/>
      <c r="E4" s="13"/>
      <c r="F4" s="13"/>
      <c r="H4" s="3" t="s">
        <v>4</v>
      </c>
      <c r="I4" s="3"/>
      <c r="J4" s="19">
        <f>J1-I2-I3</f>
        <v>0</v>
      </c>
      <c r="N4" s="3"/>
    </row>
    <row r="5" spans="2:14" s="24" customFormat="1" ht="16.5" thickBot="1">
      <c r="B5" s="20"/>
      <c r="C5" s="21"/>
      <c r="D5" s="22"/>
      <c r="E5" s="20"/>
      <c r="F5" s="23" t="s">
        <v>5</v>
      </c>
      <c r="H5" s="3"/>
      <c r="I5" s="6"/>
      <c r="J5" s="6"/>
      <c r="K5" s="6"/>
      <c r="L5" s="6"/>
      <c r="M5" s="6"/>
      <c r="N5" s="6"/>
    </row>
    <row r="6" spans="2:14" s="29" customFormat="1" ht="20.100000000000001" customHeight="1" thickBot="1">
      <c r="B6" s="25" t="s">
        <v>6</v>
      </c>
      <c r="C6" s="25" t="s">
        <v>7</v>
      </c>
      <c r="D6" s="26" t="s">
        <v>8</v>
      </c>
      <c r="E6" s="27" t="s">
        <v>9</v>
      </c>
      <c r="F6" s="28">
        <f>J22</f>
        <v>85000</v>
      </c>
      <c r="H6" s="30" t="s">
        <v>10</v>
      </c>
      <c r="I6" s="27" t="s">
        <v>8</v>
      </c>
      <c r="J6" s="31" t="s">
        <v>11</v>
      </c>
    </row>
    <row r="7" spans="2:14" ht="20.100000000000001" hidden="1" customHeight="1">
      <c r="B7" s="32" t="s">
        <v>547</v>
      </c>
      <c r="C7" s="33" t="s">
        <v>24</v>
      </c>
      <c r="D7" s="34">
        <v>805.57</v>
      </c>
      <c r="E7" s="34">
        <f>D7</f>
        <v>805.57</v>
      </c>
      <c r="F7" s="35">
        <f t="shared" ref="F7:F38" si="0">F6-D7</f>
        <v>84194.43</v>
      </c>
      <c r="H7" s="98"/>
      <c r="I7" s="99">
        <v>85000</v>
      </c>
      <c r="J7" s="100">
        <f>I7</f>
        <v>85000</v>
      </c>
    </row>
    <row r="8" spans="2:14" ht="20.100000000000001" hidden="1" customHeight="1">
      <c r="B8" s="38" t="s">
        <v>548</v>
      </c>
      <c r="C8" s="39" t="s">
        <v>24</v>
      </c>
      <c r="D8" s="40">
        <v>250</v>
      </c>
      <c r="E8" s="40">
        <f t="shared" ref="E8:E38" si="1">E7+D8</f>
        <v>1055.5700000000002</v>
      </c>
      <c r="F8" s="41">
        <f t="shared" si="0"/>
        <v>83944.43</v>
      </c>
      <c r="H8" s="68"/>
      <c r="I8" s="69"/>
      <c r="J8" s="69">
        <f t="shared" ref="J8:J22" si="2">J7+I8</f>
        <v>85000</v>
      </c>
      <c r="K8" s="83"/>
      <c r="L8" s="51"/>
    </row>
    <row r="9" spans="2:14" ht="20.100000000000001" hidden="1" customHeight="1">
      <c r="B9" s="38" t="s">
        <v>549</v>
      </c>
      <c r="C9" s="39" t="s">
        <v>15</v>
      </c>
      <c r="D9" s="40">
        <v>348</v>
      </c>
      <c r="E9" s="40">
        <f t="shared" si="1"/>
        <v>1403.5700000000002</v>
      </c>
      <c r="F9" s="41">
        <f t="shared" si="0"/>
        <v>83596.429999999993</v>
      </c>
      <c r="H9" s="68"/>
      <c r="I9" s="69"/>
      <c r="J9" s="69">
        <f t="shared" si="2"/>
        <v>85000</v>
      </c>
      <c r="K9" s="83"/>
      <c r="L9" s="51"/>
    </row>
    <row r="10" spans="2:14" ht="20.100000000000001" hidden="1" customHeight="1">
      <c r="B10" s="38" t="s">
        <v>550</v>
      </c>
      <c r="C10" s="39" t="s">
        <v>24</v>
      </c>
      <c r="D10" s="40">
        <v>800</v>
      </c>
      <c r="E10" s="40">
        <f t="shared" si="1"/>
        <v>2203.5700000000002</v>
      </c>
      <c r="F10" s="41">
        <f t="shared" si="0"/>
        <v>82796.429999999993</v>
      </c>
      <c r="H10" s="68"/>
      <c r="I10" s="69"/>
      <c r="J10" s="69">
        <f t="shared" si="2"/>
        <v>85000</v>
      </c>
      <c r="K10" s="83"/>
      <c r="L10" s="51"/>
    </row>
    <row r="11" spans="2:14" ht="20.100000000000001" hidden="1" customHeight="1">
      <c r="B11" s="43" t="s">
        <v>551</v>
      </c>
      <c r="C11" s="63" t="s">
        <v>15</v>
      </c>
      <c r="D11" s="40">
        <v>250</v>
      </c>
      <c r="E11" s="40">
        <f t="shared" si="1"/>
        <v>2453.5700000000002</v>
      </c>
      <c r="F11" s="41">
        <f t="shared" si="0"/>
        <v>82546.429999999993</v>
      </c>
      <c r="H11" s="68"/>
      <c r="I11" s="69"/>
      <c r="J11" s="69">
        <f t="shared" si="2"/>
        <v>85000</v>
      </c>
      <c r="K11" s="83"/>
      <c r="L11" s="51"/>
    </row>
    <row r="12" spans="2:14" ht="20.100000000000001" hidden="1" customHeight="1">
      <c r="B12" s="43" t="s">
        <v>552</v>
      </c>
      <c r="C12" s="63" t="s">
        <v>15</v>
      </c>
      <c r="D12" s="40">
        <v>250</v>
      </c>
      <c r="E12" s="40">
        <f t="shared" si="1"/>
        <v>2703.57</v>
      </c>
      <c r="F12" s="41">
        <f t="shared" si="0"/>
        <v>82296.429999999993</v>
      </c>
      <c r="H12" s="68"/>
      <c r="I12" s="69"/>
      <c r="J12" s="69">
        <f t="shared" si="2"/>
        <v>85000</v>
      </c>
      <c r="K12" s="83"/>
      <c r="L12" s="51"/>
    </row>
    <row r="13" spans="2:14" ht="20.100000000000001" hidden="1" customHeight="1">
      <c r="B13" s="43" t="s">
        <v>553</v>
      </c>
      <c r="C13" s="63" t="s">
        <v>15</v>
      </c>
      <c r="D13" s="40">
        <v>250</v>
      </c>
      <c r="E13" s="40">
        <f t="shared" si="1"/>
        <v>2953.57</v>
      </c>
      <c r="F13" s="41">
        <f t="shared" si="0"/>
        <v>82046.429999999993</v>
      </c>
      <c r="H13" s="68"/>
      <c r="I13" s="69"/>
      <c r="J13" s="69">
        <f t="shared" si="2"/>
        <v>85000</v>
      </c>
      <c r="K13" s="83"/>
      <c r="L13" s="51"/>
    </row>
    <row r="14" spans="2:14" ht="20.100000000000001" hidden="1" customHeight="1">
      <c r="B14" s="43" t="s">
        <v>554</v>
      </c>
      <c r="C14" s="63" t="s">
        <v>15</v>
      </c>
      <c r="D14" s="40">
        <v>600</v>
      </c>
      <c r="E14" s="40">
        <f t="shared" si="1"/>
        <v>3553.57</v>
      </c>
      <c r="F14" s="41">
        <f t="shared" si="0"/>
        <v>81446.429999999993</v>
      </c>
      <c r="H14" s="68"/>
      <c r="I14" s="69"/>
      <c r="J14" s="69">
        <f t="shared" si="2"/>
        <v>85000</v>
      </c>
      <c r="K14" s="83"/>
      <c r="L14" s="51"/>
    </row>
    <row r="15" spans="2:14" ht="20.100000000000001" hidden="1" customHeight="1">
      <c r="B15" s="43" t="s">
        <v>555</v>
      </c>
      <c r="C15" s="64" t="s">
        <v>75</v>
      </c>
      <c r="D15" s="40">
        <v>660</v>
      </c>
      <c r="E15" s="40">
        <f t="shared" si="1"/>
        <v>4213.57</v>
      </c>
      <c r="F15" s="41">
        <f t="shared" si="0"/>
        <v>80786.429999999993</v>
      </c>
      <c r="H15" s="68"/>
      <c r="I15" s="69"/>
      <c r="J15" s="69">
        <f t="shared" si="2"/>
        <v>85000</v>
      </c>
      <c r="K15" s="83"/>
      <c r="L15" s="51"/>
    </row>
    <row r="16" spans="2:14" ht="20.100000000000001" hidden="1" customHeight="1">
      <c r="B16" s="43" t="s">
        <v>556</v>
      </c>
      <c r="C16" s="64" t="s">
        <v>274</v>
      </c>
      <c r="D16" s="40">
        <v>2071.61</v>
      </c>
      <c r="E16" s="40">
        <f t="shared" si="1"/>
        <v>6285.18</v>
      </c>
      <c r="F16" s="41">
        <f t="shared" si="0"/>
        <v>78714.819999999992</v>
      </c>
      <c r="H16" s="68"/>
      <c r="I16" s="69"/>
      <c r="J16" s="69">
        <f t="shared" si="2"/>
        <v>85000</v>
      </c>
      <c r="K16" s="83"/>
      <c r="L16" s="51"/>
    </row>
    <row r="17" spans="2:12" ht="20.100000000000001" hidden="1" customHeight="1">
      <c r="B17" s="43" t="s">
        <v>557</v>
      </c>
      <c r="C17" s="64" t="s">
        <v>361</v>
      </c>
      <c r="D17" s="40">
        <v>87.03</v>
      </c>
      <c r="E17" s="40">
        <f t="shared" si="1"/>
        <v>6372.21</v>
      </c>
      <c r="F17" s="41">
        <f t="shared" si="0"/>
        <v>78627.789999999994</v>
      </c>
      <c r="H17" s="68"/>
      <c r="I17" s="69"/>
      <c r="J17" s="69">
        <f t="shared" si="2"/>
        <v>85000</v>
      </c>
      <c r="K17" s="83"/>
      <c r="L17" s="51"/>
    </row>
    <row r="18" spans="2:12" ht="20.100000000000001" hidden="1" customHeight="1">
      <c r="B18" s="43" t="s">
        <v>558</v>
      </c>
      <c r="C18" s="64" t="s">
        <v>265</v>
      </c>
      <c r="D18" s="40">
        <v>220</v>
      </c>
      <c r="E18" s="40">
        <f t="shared" si="1"/>
        <v>6592.21</v>
      </c>
      <c r="F18" s="41">
        <f t="shared" si="0"/>
        <v>78407.789999999994</v>
      </c>
      <c r="H18" s="68"/>
      <c r="I18" s="69"/>
      <c r="J18" s="69">
        <f t="shared" si="2"/>
        <v>85000</v>
      </c>
      <c r="K18" s="83"/>
      <c r="L18" s="51"/>
    </row>
    <row r="19" spans="2:12" ht="20.100000000000001" hidden="1" customHeight="1">
      <c r="B19" s="43" t="s">
        <v>559</v>
      </c>
      <c r="C19" s="64" t="s">
        <v>560</v>
      </c>
      <c r="D19" s="40">
        <v>406</v>
      </c>
      <c r="E19" s="40">
        <f t="shared" si="1"/>
        <v>6998.21</v>
      </c>
      <c r="F19" s="41">
        <f t="shared" si="0"/>
        <v>78001.789999999994</v>
      </c>
      <c r="H19" s="68"/>
      <c r="I19" s="69"/>
      <c r="J19" s="69">
        <f t="shared" si="2"/>
        <v>85000</v>
      </c>
      <c r="K19" s="83"/>
      <c r="L19" s="51"/>
    </row>
    <row r="20" spans="2:12" ht="20.100000000000001" hidden="1" customHeight="1">
      <c r="B20" s="43" t="s">
        <v>561</v>
      </c>
      <c r="C20" s="64" t="s">
        <v>562</v>
      </c>
      <c r="D20" s="40">
        <v>300</v>
      </c>
      <c r="E20" s="40">
        <f t="shared" si="1"/>
        <v>7298.21</v>
      </c>
      <c r="F20" s="41">
        <f t="shared" si="0"/>
        <v>77701.789999999994</v>
      </c>
      <c r="H20" s="68"/>
      <c r="I20" s="69"/>
      <c r="J20" s="69">
        <f t="shared" si="2"/>
        <v>85000</v>
      </c>
      <c r="K20" s="83"/>
      <c r="L20" s="51"/>
    </row>
    <row r="21" spans="2:12" ht="20.100000000000001" hidden="1" customHeight="1">
      <c r="B21" s="43" t="s">
        <v>563</v>
      </c>
      <c r="C21" s="64" t="s">
        <v>564</v>
      </c>
      <c r="D21" s="40">
        <v>516.20000000000005</v>
      </c>
      <c r="E21" s="40">
        <f t="shared" si="1"/>
        <v>7814.41</v>
      </c>
      <c r="F21" s="41">
        <f t="shared" si="0"/>
        <v>77185.59</v>
      </c>
      <c r="H21" s="68"/>
      <c r="I21" s="69"/>
      <c r="J21" s="69">
        <f t="shared" si="2"/>
        <v>85000</v>
      </c>
      <c r="K21" s="83"/>
      <c r="L21" s="51"/>
    </row>
    <row r="22" spans="2:12" ht="20.100000000000001" hidden="1" customHeight="1">
      <c r="B22" s="43" t="s">
        <v>565</v>
      </c>
      <c r="C22" s="64" t="s">
        <v>101</v>
      </c>
      <c r="D22" s="40">
        <v>89.95</v>
      </c>
      <c r="E22" s="40">
        <f t="shared" si="1"/>
        <v>7904.36</v>
      </c>
      <c r="F22" s="41">
        <f t="shared" si="0"/>
        <v>77095.64</v>
      </c>
      <c r="H22" s="68"/>
      <c r="I22" s="69"/>
      <c r="J22" s="69">
        <f t="shared" si="2"/>
        <v>85000</v>
      </c>
      <c r="K22" s="83"/>
      <c r="L22" s="51"/>
    </row>
    <row r="23" spans="2:12" ht="20.100000000000001" hidden="1" customHeight="1">
      <c r="B23" s="43" t="s">
        <v>566</v>
      </c>
      <c r="C23" s="64" t="s">
        <v>228</v>
      </c>
      <c r="D23" s="40">
        <v>291.14</v>
      </c>
      <c r="E23" s="40">
        <f t="shared" si="1"/>
        <v>8195.5</v>
      </c>
      <c r="F23" s="41">
        <f t="shared" si="0"/>
        <v>76804.5</v>
      </c>
      <c r="H23" s="68"/>
      <c r="I23" s="69"/>
      <c r="J23" s="69"/>
      <c r="K23" s="83"/>
      <c r="L23" s="51"/>
    </row>
    <row r="24" spans="2:12" ht="20.100000000000001" hidden="1" customHeight="1">
      <c r="B24" s="43" t="s">
        <v>567</v>
      </c>
      <c r="C24" s="64" t="s">
        <v>500</v>
      </c>
      <c r="D24" s="40">
        <v>319.79000000000002</v>
      </c>
      <c r="E24" s="40">
        <f t="shared" si="1"/>
        <v>8515.2900000000009</v>
      </c>
      <c r="F24" s="41">
        <f t="shared" si="0"/>
        <v>76484.710000000006</v>
      </c>
      <c r="H24" s="47"/>
      <c r="I24" s="48"/>
      <c r="J24" s="48"/>
      <c r="K24" s="51"/>
      <c r="L24" s="51"/>
    </row>
    <row r="25" spans="2:12" ht="20.100000000000001" hidden="1" customHeight="1">
      <c r="B25" s="43" t="s">
        <v>568</v>
      </c>
      <c r="C25" s="64" t="s">
        <v>39</v>
      </c>
      <c r="D25" s="40">
        <v>475.22</v>
      </c>
      <c r="E25" s="40">
        <f t="shared" si="1"/>
        <v>8990.51</v>
      </c>
      <c r="F25" s="41">
        <f t="shared" si="0"/>
        <v>76009.490000000005</v>
      </c>
      <c r="H25" s="47"/>
      <c r="I25" s="48"/>
      <c r="J25" s="48"/>
    </row>
    <row r="26" spans="2:12" ht="20.100000000000001" hidden="1" customHeight="1">
      <c r="B26" s="43" t="s">
        <v>569</v>
      </c>
      <c r="C26" s="64" t="s">
        <v>570</v>
      </c>
      <c r="D26" s="40">
        <v>179.8</v>
      </c>
      <c r="E26" s="40">
        <f t="shared" si="1"/>
        <v>9170.31</v>
      </c>
      <c r="F26" s="41">
        <f t="shared" si="0"/>
        <v>75829.69</v>
      </c>
      <c r="H26" s="47"/>
      <c r="I26" s="48"/>
      <c r="J26" s="48"/>
    </row>
    <row r="27" spans="2:12" ht="20.100000000000001" hidden="1" customHeight="1">
      <c r="B27" s="43" t="s">
        <v>571</v>
      </c>
      <c r="C27" s="64" t="s">
        <v>572</v>
      </c>
      <c r="D27" s="40">
        <v>300.3</v>
      </c>
      <c r="E27" s="40">
        <f t="shared" si="1"/>
        <v>9470.6099999999988</v>
      </c>
      <c r="F27" s="41">
        <f t="shared" si="0"/>
        <v>75529.39</v>
      </c>
      <c r="H27" s="47"/>
      <c r="I27" s="48"/>
      <c r="J27" s="48"/>
    </row>
    <row r="28" spans="2:12" ht="20.100000000000001" hidden="1" customHeight="1">
      <c r="B28" s="43" t="s">
        <v>573</v>
      </c>
      <c r="C28" s="64" t="s">
        <v>570</v>
      </c>
      <c r="D28" s="40">
        <v>179.8</v>
      </c>
      <c r="E28" s="40">
        <f t="shared" si="1"/>
        <v>9650.409999999998</v>
      </c>
      <c r="F28" s="41">
        <f t="shared" si="0"/>
        <v>75349.59</v>
      </c>
      <c r="H28" s="47"/>
      <c r="I28" s="48"/>
      <c r="J28" s="48"/>
    </row>
    <row r="29" spans="2:12" ht="20.100000000000001" hidden="1" customHeight="1">
      <c r="B29" s="43" t="s">
        <v>574</v>
      </c>
      <c r="C29" s="64" t="s">
        <v>41</v>
      </c>
      <c r="D29" s="40">
        <v>400</v>
      </c>
      <c r="E29" s="40">
        <f t="shared" si="1"/>
        <v>10050.409999999998</v>
      </c>
      <c r="F29" s="41">
        <f t="shared" si="0"/>
        <v>74949.59</v>
      </c>
      <c r="H29" s="47"/>
      <c r="I29" s="48"/>
      <c r="J29" s="48"/>
    </row>
    <row r="30" spans="2:12" ht="20.100000000000001" hidden="1" customHeight="1">
      <c r="B30" s="43" t="s">
        <v>575</v>
      </c>
      <c r="C30" s="64" t="s">
        <v>239</v>
      </c>
      <c r="D30" s="40">
        <v>240</v>
      </c>
      <c r="E30" s="40">
        <f t="shared" si="1"/>
        <v>10290.409999999998</v>
      </c>
      <c r="F30" s="41">
        <f t="shared" si="0"/>
        <v>74709.59</v>
      </c>
      <c r="H30" s="47"/>
      <c r="I30" s="48"/>
      <c r="J30" s="48"/>
    </row>
    <row r="31" spans="2:12" ht="20.100000000000001" hidden="1" customHeight="1">
      <c r="B31" s="43" t="s">
        <v>576</v>
      </c>
      <c r="C31" s="64" t="s">
        <v>577</v>
      </c>
      <c r="D31" s="40">
        <v>210</v>
      </c>
      <c r="E31" s="40">
        <f t="shared" si="1"/>
        <v>10500.409999999998</v>
      </c>
      <c r="F31" s="41">
        <f t="shared" si="0"/>
        <v>74499.59</v>
      </c>
      <c r="H31" s="47"/>
      <c r="I31" s="48"/>
      <c r="J31" s="48"/>
    </row>
    <row r="32" spans="2:12" ht="20.100000000000001" hidden="1" customHeight="1">
      <c r="B32" s="43" t="s">
        <v>578</v>
      </c>
      <c r="C32" s="64" t="s">
        <v>214</v>
      </c>
      <c r="D32" s="40">
        <v>764</v>
      </c>
      <c r="E32" s="40">
        <f t="shared" si="1"/>
        <v>11264.409999999998</v>
      </c>
      <c r="F32" s="41">
        <f t="shared" si="0"/>
        <v>73735.59</v>
      </c>
      <c r="H32" s="47"/>
      <c r="I32" s="48"/>
      <c r="J32" s="48"/>
    </row>
    <row r="33" spans="2:10" ht="20.100000000000001" hidden="1" customHeight="1">
      <c r="B33" s="43" t="s">
        <v>579</v>
      </c>
      <c r="C33" s="64" t="s">
        <v>439</v>
      </c>
      <c r="D33" s="40">
        <v>510.4</v>
      </c>
      <c r="E33" s="40">
        <f t="shared" si="1"/>
        <v>11774.809999999998</v>
      </c>
      <c r="F33" s="41">
        <f t="shared" si="0"/>
        <v>73225.19</v>
      </c>
      <c r="H33" s="47"/>
      <c r="I33" s="48"/>
      <c r="J33" s="48"/>
    </row>
    <row r="34" spans="2:10" ht="20.100000000000001" hidden="1" customHeight="1">
      <c r="B34" s="43" t="s">
        <v>580</v>
      </c>
      <c r="C34" s="64" t="s">
        <v>581</v>
      </c>
      <c r="D34" s="40">
        <v>61.11</v>
      </c>
      <c r="E34" s="40">
        <f t="shared" si="1"/>
        <v>11835.919999999998</v>
      </c>
      <c r="F34" s="41">
        <f t="shared" si="0"/>
        <v>73164.08</v>
      </c>
      <c r="H34" s="47"/>
      <c r="I34" s="48"/>
      <c r="J34" s="48"/>
    </row>
    <row r="35" spans="2:10" ht="20.100000000000001" hidden="1" customHeight="1">
      <c r="B35" s="43" t="s">
        <v>582</v>
      </c>
      <c r="C35" s="64" t="s">
        <v>581</v>
      </c>
      <c r="D35" s="40">
        <v>405.77</v>
      </c>
      <c r="E35" s="40">
        <f t="shared" si="1"/>
        <v>12241.689999999999</v>
      </c>
      <c r="F35" s="41">
        <f t="shared" si="0"/>
        <v>72758.31</v>
      </c>
      <c r="H35" s="47"/>
      <c r="I35" s="48"/>
      <c r="J35" s="48"/>
    </row>
    <row r="36" spans="2:10" ht="20.100000000000001" hidden="1" customHeight="1">
      <c r="B36" s="43" t="s">
        <v>583</v>
      </c>
      <c r="C36" s="64" t="s">
        <v>584</v>
      </c>
      <c r="D36" s="40">
        <v>812</v>
      </c>
      <c r="E36" s="40">
        <f t="shared" si="1"/>
        <v>13053.689999999999</v>
      </c>
      <c r="F36" s="41">
        <f t="shared" si="0"/>
        <v>71946.31</v>
      </c>
      <c r="H36" s="47"/>
      <c r="I36" s="48"/>
      <c r="J36" s="48"/>
    </row>
    <row r="37" spans="2:10" ht="20.100000000000001" hidden="1" customHeight="1">
      <c r="B37" s="43" t="s">
        <v>585</v>
      </c>
      <c r="C37" s="64" t="s">
        <v>586</v>
      </c>
      <c r="D37" s="40">
        <v>2829</v>
      </c>
      <c r="E37" s="40">
        <f t="shared" si="1"/>
        <v>15882.689999999999</v>
      </c>
      <c r="F37" s="41">
        <f t="shared" si="0"/>
        <v>69117.31</v>
      </c>
      <c r="H37" s="47"/>
      <c r="I37" s="48"/>
      <c r="J37" s="48"/>
    </row>
    <row r="38" spans="2:10" ht="20.100000000000001" hidden="1" customHeight="1">
      <c r="B38" s="115" t="s">
        <v>587</v>
      </c>
      <c r="C38" s="115" t="s">
        <v>240</v>
      </c>
      <c r="D38" s="103">
        <v>440.8</v>
      </c>
      <c r="E38" s="40">
        <f t="shared" si="1"/>
        <v>16323.489999999998</v>
      </c>
      <c r="F38" s="41">
        <f t="shared" si="0"/>
        <v>68676.509999999995</v>
      </c>
      <c r="H38" s="47"/>
      <c r="I38" s="48"/>
      <c r="J38" s="48"/>
    </row>
    <row r="39" spans="2:10" ht="20.100000000000001" hidden="1" customHeight="1">
      <c r="B39" s="43" t="s">
        <v>588</v>
      </c>
      <c r="C39" s="64" t="s">
        <v>41</v>
      </c>
      <c r="D39" s="40">
        <v>400</v>
      </c>
      <c r="E39" s="40" t="e">
        <f>pendientes!#REF!+D39</f>
        <v>#REF!</v>
      </c>
      <c r="F39" s="41" t="e">
        <f>pendientes!#REF!-D39</f>
        <v>#REF!</v>
      </c>
      <c r="H39" s="47"/>
      <c r="I39" s="48"/>
      <c r="J39" s="48"/>
    </row>
    <row r="40" spans="2:10" ht="20.100000000000001" hidden="1" customHeight="1">
      <c r="B40" s="43" t="s">
        <v>589</v>
      </c>
      <c r="C40" s="64" t="s">
        <v>274</v>
      </c>
      <c r="D40" s="40">
        <v>1076.57</v>
      </c>
      <c r="E40" s="40" t="e">
        <f t="shared" ref="E40:E71" si="3">E39+D40</f>
        <v>#REF!</v>
      </c>
      <c r="F40" s="41" t="e">
        <f t="shared" ref="F40:F70" si="4">F39-D40</f>
        <v>#REF!</v>
      </c>
      <c r="H40" s="47"/>
      <c r="I40" s="48"/>
      <c r="J40" s="48"/>
    </row>
    <row r="41" spans="2:10" ht="20.100000000000001" hidden="1" customHeight="1">
      <c r="B41" s="43" t="s">
        <v>590</v>
      </c>
      <c r="C41" s="64" t="s">
        <v>86</v>
      </c>
      <c r="D41" s="40">
        <v>1000</v>
      </c>
      <c r="E41" s="40" t="e">
        <f t="shared" si="3"/>
        <v>#REF!</v>
      </c>
      <c r="F41" s="41" t="e">
        <f t="shared" si="4"/>
        <v>#REF!</v>
      </c>
      <c r="H41" s="47"/>
      <c r="I41" s="48"/>
      <c r="J41" s="48"/>
    </row>
    <row r="42" spans="2:10" ht="20.100000000000001" hidden="1" customHeight="1">
      <c r="B42" s="43" t="s">
        <v>591</v>
      </c>
      <c r="C42" s="64" t="s">
        <v>41</v>
      </c>
      <c r="D42" s="40">
        <v>400</v>
      </c>
      <c r="E42" s="40" t="e">
        <f t="shared" si="3"/>
        <v>#REF!</v>
      </c>
      <c r="F42" s="41" t="e">
        <f t="shared" si="4"/>
        <v>#REF!</v>
      </c>
      <c r="H42" s="47"/>
      <c r="I42" s="48"/>
      <c r="J42" s="48"/>
    </row>
    <row r="43" spans="2:10" ht="20.100000000000001" hidden="1" customHeight="1">
      <c r="B43" s="43" t="s">
        <v>592</v>
      </c>
      <c r="C43" s="64" t="s">
        <v>52</v>
      </c>
      <c r="D43" s="40">
        <v>461.2</v>
      </c>
      <c r="E43" s="40" t="e">
        <f t="shared" si="3"/>
        <v>#REF!</v>
      </c>
      <c r="F43" s="41" t="e">
        <f t="shared" si="4"/>
        <v>#REF!</v>
      </c>
      <c r="H43" s="47"/>
      <c r="I43" s="48"/>
      <c r="J43" s="48"/>
    </row>
    <row r="44" spans="2:10" ht="20.100000000000001" hidden="1" customHeight="1">
      <c r="B44" s="43" t="s">
        <v>593</v>
      </c>
      <c r="C44" s="64" t="s">
        <v>594</v>
      </c>
      <c r="D44" s="40">
        <v>143.26</v>
      </c>
      <c r="E44" s="40" t="e">
        <f t="shared" si="3"/>
        <v>#REF!</v>
      </c>
      <c r="F44" s="41" t="e">
        <f t="shared" si="4"/>
        <v>#REF!</v>
      </c>
      <c r="H44" s="47"/>
      <c r="I44" s="48"/>
      <c r="J44" s="48"/>
    </row>
    <row r="45" spans="2:10" ht="20.100000000000001" hidden="1" customHeight="1">
      <c r="B45" s="43" t="s">
        <v>595</v>
      </c>
      <c r="C45" s="64" t="s">
        <v>75</v>
      </c>
      <c r="D45" s="40">
        <v>360</v>
      </c>
      <c r="E45" s="40" t="e">
        <f t="shared" si="3"/>
        <v>#REF!</v>
      </c>
      <c r="F45" s="41" t="e">
        <f t="shared" si="4"/>
        <v>#REF!</v>
      </c>
      <c r="H45" s="47"/>
      <c r="I45" s="48"/>
      <c r="J45" s="48"/>
    </row>
    <row r="46" spans="2:10" ht="20.100000000000001" hidden="1" customHeight="1">
      <c r="B46" s="43" t="s">
        <v>596</v>
      </c>
      <c r="C46" s="64" t="s">
        <v>597</v>
      </c>
      <c r="D46" s="40">
        <v>67.5</v>
      </c>
      <c r="E46" s="40" t="e">
        <f t="shared" si="3"/>
        <v>#REF!</v>
      </c>
      <c r="F46" s="41" t="e">
        <f t="shared" si="4"/>
        <v>#REF!</v>
      </c>
      <c r="H46" s="47"/>
      <c r="I46" s="48"/>
      <c r="J46" s="48"/>
    </row>
    <row r="47" spans="2:10" ht="20.100000000000001" hidden="1" customHeight="1">
      <c r="B47" s="43" t="s">
        <v>598</v>
      </c>
      <c r="C47" s="64" t="s">
        <v>599</v>
      </c>
      <c r="D47" s="40">
        <v>1755</v>
      </c>
      <c r="E47" s="40" t="e">
        <f t="shared" si="3"/>
        <v>#REF!</v>
      </c>
      <c r="F47" s="41" t="e">
        <f t="shared" si="4"/>
        <v>#REF!</v>
      </c>
      <c r="H47" s="47"/>
      <c r="I47" s="48"/>
      <c r="J47" s="48"/>
    </row>
    <row r="48" spans="2:10" ht="20.100000000000001" hidden="1" customHeight="1">
      <c r="B48" s="43" t="s">
        <v>600</v>
      </c>
      <c r="C48" s="64" t="s">
        <v>599</v>
      </c>
      <c r="D48" s="40">
        <v>1385</v>
      </c>
      <c r="E48" s="40" t="e">
        <f t="shared" si="3"/>
        <v>#REF!</v>
      </c>
      <c r="F48" s="41" t="e">
        <f t="shared" si="4"/>
        <v>#REF!</v>
      </c>
      <c r="H48" s="47"/>
      <c r="I48" s="48"/>
      <c r="J48" s="48"/>
    </row>
    <row r="49" spans="2:10" ht="20.100000000000001" hidden="1" customHeight="1">
      <c r="B49" s="43" t="s">
        <v>601</v>
      </c>
      <c r="C49" s="64" t="s">
        <v>564</v>
      </c>
      <c r="D49" s="40">
        <v>675.29</v>
      </c>
      <c r="E49" s="40" t="e">
        <f t="shared" si="3"/>
        <v>#REF!</v>
      </c>
      <c r="F49" s="41" t="e">
        <f t="shared" si="4"/>
        <v>#REF!</v>
      </c>
      <c r="H49" s="47"/>
      <c r="I49" s="48"/>
      <c r="J49" s="48"/>
    </row>
    <row r="50" spans="2:10" ht="20.100000000000001" hidden="1" customHeight="1">
      <c r="B50" s="43" t="s">
        <v>602</v>
      </c>
      <c r="C50" s="64" t="s">
        <v>48</v>
      </c>
      <c r="D50" s="40">
        <v>1508</v>
      </c>
      <c r="E50" s="40" t="e">
        <f t="shared" si="3"/>
        <v>#REF!</v>
      </c>
      <c r="F50" s="41" t="e">
        <f t="shared" si="4"/>
        <v>#REF!</v>
      </c>
      <c r="H50" s="47"/>
      <c r="I50" s="48"/>
      <c r="J50" s="48"/>
    </row>
    <row r="51" spans="2:10" ht="20.100000000000001" hidden="1" customHeight="1">
      <c r="B51" s="43" t="s">
        <v>603</v>
      </c>
      <c r="C51" s="64" t="s">
        <v>604</v>
      </c>
      <c r="D51" s="40">
        <v>116.99</v>
      </c>
      <c r="E51" s="40" t="e">
        <f t="shared" si="3"/>
        <v>#REF!</v>
      </c>
      <c r="F51" s="41" t="e">
        <f t="shared" si="4"/>
        <v>#REF!</v>
      </c>
      <c r="H51" s="47"/>
      <c r="I51" s="48"/>
      <c r="J51" s="48"/>
    </row>
    <row r="52" spans="2:10" ht="20.100000000000001" hidden="1" customHeight="1">
      <c r="B52" s="43" t="s">
        <v>605</v>
      </c>
      <c r="C52" s="64" t="s">
        <v>564</v>
      </c>
      <c r="D52" s="40">
        <v>1679.51</v>
      </c>
      <c r="E52" s="40" t="e">
        <f t="shared" si="3"/>
        <v>#REF!</v>
      </c>
      <c r="F52" s="41" t="e">
        <f t="shared" si="4"/>
        <v>#REF!</v>
      </c>
      <c r="H52" s="47"/>
      <c r="I52" s="48"/>
      <c r="J52" s="48"/>
    </row>
    <row r="53" spans="2:10" ht="20.100000000000001" hidden="1" customHeight="1">
      <c r="B53" s="43" t="s">
        <v>606</v>
      </c>
      <c r="C53" s="64" t="s">
        <v>401</v>
      </c>
      <c r="D53" s="40">
        <v>48</v>
      </c>
      <c r="E53" s="40" t="e">
        <f t="shared" si="3"/>
        <v>#REF!</v>
      </c>
      <c r="F53" s="41" t="e">
        <f t="shared" si="4"/>
        <v>#REF!</v>
      </c>
      <c r="H53" s="47"/>
      <c r="I53" s="48"/>
      <c r="J53" s="48"/>
    </row>
    <row r="54" spans="2:10" ht="20.100000000000001" hidden="1" customHeight="1">
      <c r="B54" s="43" t="s">
        <v>607</v>
      </c>
      <c r="C54" s="64" t="s">
        <v>97</v>
      </c>
      <c r="D54" s="40">
        <v>244</v>
      </c>
      <c r="E54" s="40" t="e">
        <f t="shared" si="3"/>
        <v>#REF!</v>
      </c>
      <c r="F54" s="41" t="e">
        <f t="shared" si="4"/>
        <v>#REF!</v>
      </c>
      <c r="H54" s="47"/>
      <c r="I54" s="48"/>
      <c r="J54" s="48"/>
    </row>
    <row r="55" spans="2:10" ht="20.100000000000001" hidden="1" customHeight="1">
      <c r="B55" s="43" t="s">
        <v>608</v>
      </c>
      <c r="C55" s="64" t="s">
        <v>126</v>
      </c>
      <c r="D55" s="40">
        <v>1253.99</v>
      </c>
      <c r="E55" s="40" t="e">
        <f t="shared" si="3"/>
        <v>#REF!</v>
      </c>
      <c r="F55" s="41" t="e">
        <f t="shared" si="4"/>
        <v>#REF!</v>
      </c>
      <c r="H55" s="47"/>
      <c r="I55" s="48"/>
      <c r="J55" s="48"/>
    </row>
    <row r="56" spans="2:10" ht="20.100000000000001" hidden="1" customHeight="1">
      <c r="B56" s="43" t="s">
        <v>609</v>
      </c>
      <c r="C56" s="64" t="s">
        <v>103</v>
      </c>
      <c r="D56" s="40">
        <v>567.84</v>
      </c>
      <c r="E56" s="40" t="e">
        <f t="shared" si="3"/>
        <v>#REF!</v>
      </c>
      <c r="F56" s="41" t="e">
        <f t="shared" si="4"/>
        <v>#REF!</v>
      </c>
      <c r="H56" s="47"/>
      <c r="I56" s="48"/>
      <c r="J56" s="48"/>
    </row>
    <row r="57" spans="2:10" ht="20.100000000000001" hidden="1" customHeight="1">
      <c r="B57" s="43" t="s">
        <v>610</v>
      </c>
      <c r="C57" s="64" t="s">
        <v>294</v>
      </c>
      <c r="D57" s="40">
        <v>329.24</v>
      </c>
      <c r="E57" s="40" t="e">
        <f t="shared" si="3"/>
        <v>#REF!</v>
      </c>
      <c r="F57" s="41" t="e">
        <f t="shared" si="4"/>
        <v>#REF!</v>
      </c>
      <c r="H57" s="47"/>
      <c r="I57" s="48"/>
      <c r="J57" s="48"/>
    </row>
    <row r="58" spans="2:10" ht="20.100000000000001" hidden="1" customHeight="1">
      <c r="B58" s="43" t="s">
        <v>611</v>
      </c>
      <c r="C58" s="64" t="s">
        <v>294</v>
      </c>
      <c r="D58" s="40">
        <v>117.7</v>
      </c>
      <c r="E58" s="40" t="e">
        <f t="shared" si="3"/>
        <v>#REF!</v>
      </c>
      <c r="F58" s="41" t="e">
        <f t="shared" si="4"/>
        <v>#REF!</v>
      </c>
      <c r="H58" s="47"/>
      <c r="I58" s="48"/>
      <c r="J58" s="48"/>
    </row>
    <row r="59" spans="2:10" ht="20.100000000000001" hidden="1" customHeight="1">
      <c r="B59" s="43" t="s">
        <v>612</v>
      </c>
      <c r="C59" s="64" t="s">
        <v>50</v>
      </c>
      <c r="D59" s="40">
        <v>50</v>
      </c>
      <c r="E59" s="40" t="e">
        <f t="shared" si="3"/>
        <v>#REF!</v>
      </c>
      <c r="F59" s="41" t="e">
        <f t="shared" si="4"/>
        <v>#REF!</v>
      </c>
      <c r="H59" s="47"/>
      <c r="I59" s="48"/>
      <c r="J59" s="48"/>
    </row>
    <row r="60" spans="2:10" ht="20.100000000000001" hidden="1" customHeight="1">
      <c r="B60" s="43" t="s">
        <v>613</v>
      </c>
      <c r="C60" s="64" t="s">
        <v>475</v>
      </c>
      <c r="D60" s="40">
        <v>162</v>
      </c>
      <c r="E60" s="40" t="e">
        <f t="shared" si="3"/>
        <v>#REF!</v>
      </c>
      <c r="F60" s="41" t="e">
        <f t="shared" si="4"/>
        <v>#REF!</v>
      </c>
      <c r="H60" s="47"/>
      <c r="I60" s="48"/>
      <c r="J60" s="48"/>
    </row>
    <row r="61" spans="2:10" ht="20.100000000000001" hidden="1" customHeight="1">
      <c r="B61" s="43" t="s">
        <v>614</v>
      </c>
      <c r="C61" s="64" t="s">
        <v>475</v>
      </c>
      <c r="D61" s="40">
        <v>180</v>
      </c>
      <c r="E61" s="40" t="e">
        <f t="shared" si="3"/>
        <v>#REF!</v>
      </c>
      <c r="F61" s="41" t="e">
        <f t="shared" si="4"/>
        <v>#REF!</v>
      </c>
      <c r="H61" s="47"/>
      <c r="I61" s="48"/>
      <c r="J61" s="48"/>
    </row>
    <row r="62" spans="2:10" ht="20.100000000000001" customHeight="1">
      <c r="B62" s="123" t="s">
        <v>615</v>
      </c>
      <c r="C62" s="123" t="s">
        <v>475</v>
      </c>
      <c r="D62" s="124">
        <v>126</v>
      </c>
      <c r="E62" s="40" t="e">
        <f t="shared" si="3"/>
        <v>#REF!</v>
      </c>
      <c r="F62" s="41" t="e">
        <f t="shared" si="4"/>
        <v>#REF!</v>
      </c>
      <c r="H62" s="125" t="s">
        <v>2257</v>
      </c>
      <c r="I62" s="48"/>
      <c r="J62" s="48"/>
    </row>
    <row r="63" spans="2:10" ht="20.100000000000001" hidden="1" customHeight="1">
      <c r="B63" s="43" t="s">
        <v>616</v>
      </c>
      <c r="C63" s="64" t="s">
        <v>95</v>
      </c>
      <c r="D63" s="40">
        <v>175</v>
      </c>
      <c r="E63" s="40" t="e">
        <f t="shared" si="3"/>
        <v>#REF!</v>
      </c>
      <c r="F63" s="41" t="e">
        <f t="shared" si="4"/>
        <v>#REF!</v>
      </c>
      <c r="H63" s="47"/>
      <c r="I63" s="48"/>
      <c r="J63" s="48"/>
    </row>
    <row r="64" spans="2:10" ht="20.100000000000001" hidden="1" customHeight="1">
      <c r="B64" s="43" t="s">
        <v>617</v>
      </c>
      <c r="C64" s="64" t="s">
        <v>475</v>
      </c>
      <c r="D64" s="40">
        <v>126</v>
      </c>
      <c r="E64" s="40" t="e">
        <f t="shared" si="3"/>
        <v>#REF!</v>
      </c>
      <c r="F64" s="41" t="e">
        <f t="shared" si="4"/>
        <v>#REF!</v>
      </c>
      <c r="H64" s="47"/>
      <c r="I64" s="48"/>
      <c r="J64" s="48"/>
    </row>
    <row r="65" spans="2:10" ht="20.100000000000001" hidden="1" customHeight="1">
      <c r="B65" s="43" t="s">
        <v>618</v>
      </c>
      <c r="C65" s="64" t="s">
        <v>475</v>
      </c>
      <c r="D65" s="40">
        <v>54</v>
      </c>
      <c r="E65" s="40" t="e">
        <f t="shared" si="3"/>
        <v>#REF!</v>
      </c>
      <c r="F65" s="41" t="e">
        <f t="shared" si="4"/>
        <v>#REF!</v>
      </c>
      <c r="H65" s="47"/>
      <c r="I65" s="48"/>
      <c r="J65" s="48"/>
    </row>
    <row r="66" spans="2:10" ht="20.100000000000001" hidden="1" customHeight="1">
      <c r="B66" s="43" t="s">
        <v>619</v>
      </c>
      <c r="C66" s="64" t="s">
        <v>475</v>
      </c>
      <c r="D66" s="40">
        <v>108</v>
      </c>
      <c r="E66" s="40" t="e">
        <f t="shared" si="3"/>
        <v>#REF!</v>
      </c>
      <c r="F66" s="41" t="e">
        <f t="shared" si="4"/>
        <v>#REF!</v>
      </c>
      <c r="H66" s="47"/>
      <c r="I66" s="48"/>
      <c r="J66" s="48"/>
    </row>
    <row r="67" spans="2:10" ht="20.100000000000001" hidden="1" customHeight="1">
      <c r="B67" s="43" t="s">
        <v>620</v>
      </c>
      <c r="C67" s="64" t="s">
        <v>475</v>
      </c>
      <c r="D67" s="40">
        <v>253.5</v>
      </c>
      <c r="E67" s="40" t="e">
        <f t="shared" si="3"/>
        <v>#REF!</v>
      </c>
      <c r="F67" s="41" t="e">
        <f t="shared" si="4"/>
        <v>#REF!</v>
      </c>
      <c r="H67" s="47"/>
      <c r="I67" s="48"/>
      <c r="J67" s="48"/>
    </row>
    <row r="68" spans="2:10" ht="20.100000000000001" hidden="1" customHeight="1">
      <c r="B68" s="43" t="s">
        <v>621</v>
      </c>
      <c r="C68" s="64" t="s">
        <v>150</v>
      </c>
      <c r="D68" s="40">
        <v>76</v>
      </c>
      <c r="E68" s="40" t="e">
        <f t="shared" si="3"/>
        <v>#REF!</v>
      </c>
      <c r="F68" s="41" t="e">
        <f t="shared" si="4"/>
        <v>#REF!</v>
      </c>
      <c r="H68" s="47"/>
      <c r="I68" s="48"/>
      <c r="J68" s="48"/>
    </row>
    <row r="69" spans="2:10" ht="20.100000000000001" hidden="1" customHeight="1">
      <c r="B69" s="43" t="s">
        <v>622</v>
      </c>
      <c r="C69" s="64" t="s">
        <v>112</v>
      </c>
      <c r="D69" s="40">
        <v>1339</v>
      </c>
      <c r="E69" s="40" t="e">
        <f t="shared" si="3"/>
        <v>#REF!</v>
      </c>
      <c r="F69" s="41" t="e">
        <f t="shared" si="4"/>
        <v>#REF!</v>
      </c>
      <c r="H69" s="47"/>
      <c r="I69" s="48"/>
      <c r="J69" s="48"/>
    </row>
    <row r="70" spans="2:10" ht="20.100000000000001" hidden="1" customHeight="1">
      <c r="B70" s="43" t="s">
        <v>623</v>
      </c>
      <c r="C70" s="64" t="s">
        <v>112</v>
      </c>
      <c r="D70" s="40">
        <v>121</v>
      </c>
      <c r="E70" s="40" t="e">
        <f t="shared" si="3"/>
        <v>#REF!</v>
      </c>
      <c r="F70" s="41" t="e">
        <f t="shared" si="4"/>
        <v>#REF!</v>
      </c>
      <c r="H70" s="47"/>
      <c r="I70" s="48"/>
      <c r="J70" s="48"/>
    </row>
    <row r="71" spans="2:10" ht="20.100000000000001" hidden="1" customHeight="1">
      <c r="B71" s="43" t="s">
        <v>624</v>
      </c>
      <c r="C71" s="64" t="s">
        <v>112</v>
      </c>
      <c r="D71" s="40">
        <v>2015</v>
      </c>
      <c r="E71" s="40" t="e">
        <f t="shared" si="3"/>
        <v>#REF!</v>
      </c>
      <c r="F71" s="41" t="e">
        <f t="shared" ref="F71:F134" si="5">F70-D71</f>
        <v>#REF!</v>
      </c>
      <c r="H71" s="47"/>
      <c r="I71" s="48"/>
      <c r="J71" s="48"/>
    </row>
    <row r="72" spans="2:10" ht="20.100000000000001" hidden="1" customHeight="1">
      <c r="B72" s="43" t="s">
        <v>625</v>
      </c>
      <c r="C72" s="64" t="s">
        <v>112</v>
      </c>
      <c r="D72" s="40">
        <v>135</v>
      </c>
      <c r="E72" s="40" t="e">
        <f t="shared" ref="E72:E135" si="6">E71+D72</f>
        <v>#REF!</v>
      </c>
      <c r="F72" s="41" t="e">
        <f t="shared" si="5"/>
        <v>#REF!</v>
      </c>
      <c r="H72" s="47"/>
      <c r="I72" s="48"/>
      <c r="J72" s="48"/>
    </row>
    <row r="73" spans="2:10" ht="20.100000000000001" hidden="1" customHeight="1">
      <c r="B73" s="43" t="s">
        <v>626</v>
      </c>
      <c r="C73" s="64" t="s">
        <v>112</v>
      </c>
      <c r="D73" s="40">
        <v>219</v>
      </c>
      <c r="E73" s="40" t="e">
        <f t="shared" si="6"/>
        <v>#REF!</v>
      </c>
      <c r="F73" s="41" t="e">
        <f t="shared" si="5"/>
        <v>#REF!</v>
      </c>
      <c r="H73" s="47"/>
      <c r="I73" s="48"/>
      <c r="J73" s="48"/>
    </row>
    <row r="74" spans="2:10" ht="20.100000000000001" hidden="1" customHeight="1">
      <c r="B74" s="43" t="s">
        <v>627</v>
      </c>
      <c r="C74" s="64" t="s">
        <v>112</v>
      </c>
      <c r="D74" s="40">
        <v>3218.79</v>
      </c>
      <c r="E74" s="40" t="e">
        <f t="shared" si="6"/>
        <v>#REF!</v>
      </c>
      <c r="F74" s="41" t="e">
        <f t="shared" si="5"/>
        <v>#REF!</v>
      </c>
      <c r="H74" s="47"/>
      <c r="I74" s="48"/>
      <c r="J74" s="48"/>
    </row>
    <row r="75" spans="2:10" ht="20.100000000000001" hidden="1" customHeight="1">
      <c r="B75" s="43" t="s">
        <v>628</v>
      </c>
      <c r="C75" s="64" t="s">
        <v>112</v>
      </c>
      <c r="D75" s="40">
        <v>100</v>
      </c>
      <c r="E75" s="40" t="e">
        <f t="shared" si="6"/>
        <v>#REF!</v>
      </c>
      <c r="F75" s="41" t="e">
        <f t="shared" si="5"/>
        <v>#REF!</v>
      </c>
      <c r="H75" s="47"/>
      <c r="I75" s="48"/>
      <c r="J75" s="48"/>
    </row>
    <row r="76" spans="2:10" ht="20.100000000000001" hidden="1" customHeight="1">
      <c r="B76" s="43" t="s">
        <v>629</v>
      </c>
      <c r="C76" s="64" t="s">
        <v>112</v>
      </c>
      <c r="D76" s="40">
        <v>1145.1099999999999</v>
      </c>
      <c r="E76" s="40" t="e">
        <f t="shared" si="6"/>
        <v>#REF!</v>
      </c>
      <c r="F76" s="41" t="e">
        <f t="shared" si="5"/>
        <v>#REF!</v>
      </c>
      <c r="H76" s="47"/>
      <c r="I76" s="48"/>
      <c r="J76" s="48"/>
    </row>
    <row r="77" spans="2:10" ht="20.100000000000001" hidden="1" customHeight="1">
      <c r="B77" s="43" t="s">
        <v>630</v>
      </c>
      <c r="C77" s="64" t="s">
        <v>112</v>
      </c>
      <c r="D77" s="40">
        <v>100</v>
      </c>
      <c r="E77" s="40" t="e">
        <f t="shared" si="6"/>
        <v>#REF!</v>
      </c>
      <c r="F77" s="41" t="e">
        <f t="shared" si="5"/>
        <v>#REF!</v>
      </c>
      <c r="H77" s="47"/>
      <c r="I77" s="48"/>
      <c r="J77" s="48"/>
    </row>
    <row r="78" spans="2:10" ht="20.100000000000001" hidden="1" customHeight="1">
      <c r="B78" s="43" t="s">
        <v>631</v>
      </c>
      <c r="C78" s="64" t="s">
        <v>112</v>
      </c>
      <c r="D78" s="40">
        <v>119</v>
      </c>
      <c r="E78" s="40" t="e">
        <f t="shared" si="6"/>
        <v>#REF!</v>
      </c>
      <c r="F78" s="41" t="e">
        <f t="shared" si="5"/>
        <v>#REF!</v>
      </c>
      <c r="H78" s="47"/>
      <c r="I78" s="48"/>
      <c r="J78" s="48"/>
    </row>
    <row r="79" spans="2:10" ht="20.100000000000001" hidden="1" customHeight="1">
      <c r="B79" s="43" t="s">
        <v>632</v>
      </c>
      <c r="C79" s="64" t="s">
        <v>112</v>
      </c>
      <c r="D79" s="40">
        <v>1096.0999999999999</v>
      </c>
      <c r="E79" s="40" t="e">
        <f t="shared" si="6"/>
        <v>#REF!</v>
      </c>
      <c r="F79" s="41" t="e">
        <f t="shared" si="5"/>
        <v>#REF!</v>
      </c>
      <c r="H79" s="47"/>
      <c r="I79" s="48"/>
      <c r="J79" s="48"/>
    </row>
    <row r="80" spans="2:10" ht="20.100000000000001" hidden="1" customHeight="1">
      <c r="B80" s="43" t="s">
        <v>633</v>
      </c>
      <c r="C80" s="64" t="s">
        <v>112</v>
      </c>
      <c r="D80" s="40">
        <v>95</v>
      </c>
      <c r="E80" s="40" t="e">
        <f t="shared" si="6"/>
        <v>#REF!</v>
      </c>
      <c r="F80" s="41" t="e">
        <f t="shared" si="5"/>
        <v>#REF!</v>
      </c>
      <c r="H80" s="47"/>
      <c r="I80" s="48"/>
      <c r="J80" s="48"/>
    </row>
    <row r="81" spans="2:10" ht="20.100000000000001" hidden="1" customHeight="1">
      <c r="B81" s="43" t="s">
        <v>634</v>
      </c>
      <c r="C81" s="64" t="s">
        <v>112</v>
      </c>
      <c r="D81" s="40">
        <v>994</v>
      </c>
      <c r="E81" s="40" t="e">
        <f t="shared" si="6"/>
        <v>#REF!</v>
      </c>
      <c r="F81" s="41" t="e">
        <f t="shared" si="5"/>
        <v>#REF!</v>
      </c>
      <c r="H81" s="47"/>
      <c r="I81" s="48"/>
      <c r="J81" s="48"/>
    </row>
    <row r="82" spans="2:10" ht="20.100000000000001" hidden="1" customHeight="1">
      <c r="B82" s="43" t="s">
        <v>635</v>
      </c>
      <c r="C82" s="64" t="s">
        <v>112</v>
      </c>
      <c r="D82" s="40">
        <v>105</v>
      </c>
      <c r="E82" s="40" t="e">
        <f t="shared" si="6"/>
        <v>#REF!</v>
      </c>
      <c r="F82" s="41" t="e">
        <f t="shared" si="5"/>
        <v>#REF!</v>
      </c>
      <c r="H82" s="47"/>
      <c r="I82" s="48"/>
      <c r="J82" s="48"/>
    </row>
    <row r="83" spans="2:10" ht="20.100000000000001" hidden="1" customHeight="1">
      <c r="B83" s="43" t="s">
        <v>636</v>
      </c>
      <c r="C83" s="64" t="s">
        <v>112</v>
      </c>
      <c r="D83" s="40">
        <v>910.09</v>
      </c>
      <c r="E83" s="40" t="e">
        <f t="shared" si="6"/>
        <v>#REF!</v>
      </c>
      <c r="F83" s="41" t="e">
        <f t="shared" si="5"/>
        <v>#REF!</v>
      </c>
      <c r="H83" s="47"/>
      <c r="I83" s="48"/>
      <c r="J83" s="48"/>
    </row>
    <row r="84" spans="2:10" ht="20.100000000000001" hidden="1" customHeight="1">
      <c r="B84" s="43" t="s">
        <v>637</v>
      </c>
      <c r="C84" s="64" t="s">
        <v>112</v>
      </c>
      <c r="D84" s="40">
        <v>40</v>
      </c>
      <c r="E84" s="40" t="e">
        <f t="shared" si="6"/>
        <v>#REF!</v>
      </c>
      <c r="F84" s="41" t="e">
        <f t="shared" si="5"/>
        <v>#REF!</v>
      </c>
      <c r="H84" s="47"/>
      <c r="I84" s="48"/>
      <c r="J84" s="48"/>
    </row>
    <row r="85" spans="2:10" ht="20.100000000000001" hidden="1" customHeight="1">
      <c r="B85" s="43" t="s">
        <v>638</v>
      </c>
      <c r="C85" s="64" t="s">
        <v>112</v>
      </c>
      <c r="D85" s="40">
        <v>1201.32</v>
      </c>
      <c r="E85" s="40" t="e">
        <f t="shared" si="6"/>
        <v>#REF!</v>
      </c>
      <c r="F85" s="41" t="e">
        <f t="shared" si="5"/>
        <v>#REF!</v>
      </c>
      <c r="H85" s="47"/>
      <c r="I85" s="48"/>
      <c r="J85" s="48"/>
    </row>
    <row r="86" spans="2:10" ht="20.100000000000001" hidden="1" customHeight="1">
      <c r="B86" s="43" t="s">
        <v>639</v>
      </c>
      <c r="C86" s="64" t="s">
        <v>112</v>
      </c>
      <c r="D86" s="40">
        <v>126</v>
      </c>
      <c r="E86" s="40" t="e">
        <f t="shared" si="6"/>
        <v>#REF!</v>
      </c>
      <c r="F86" s="41" t="e">
        <f t="shared" si="5"/>
        <v>#REF!</v>
      </c>
      <c r="H86" s="47"/>
      <c r="I86" s="48"/>
      <c r="J86" s="48"/>
    </row>
    <row r="87" spans="2:10" ht="20.100000000000001" hidden="1" customHeight="1">
      <c r="B87" s="43" t="s">
        <v>640</v>
      </c>
      <c r="C87" s="64" t="s">
        <v>112</v>
      </c>
      <c r="D87" s="40">
        <v>5460.71</v>
      </c>
      <c r="E87" s="40" t="e">
        <f t="shared" si="6"/>
        <v>#REF!</v>
      </c>
      <c r="F87" s="41" t="e">
        <f t="shared" si="5"/>
        <v>#REF!</v>
      </c>
      <c r="H87" s="47"/>
      <c r="I87" s="48"/>
      <c r="J87" s="48"/>
    </row>
    <row r="88" spans="2:10" ht="20.100000000000001" hidden="1" customHeight="1">
      <c r="B88" s="43" t="s">
        <v>641</v>
      </c>
      <c r="C88" s="64" t="s">
        <v>112</v>
      </c>
      <c r="D88" s="40">
        <v>95</v>
      </c>
      <c r="E88" s="40" t="e">
        <f t="shared" si="6"/>
        <v>#REF!</v>
      </c>
      <c r="F88" s="41" t="e">
        <f t="shared" si="5"/>
        <v>#REF!</v>
      </c>
      <c r="H88" s="47"/>
      <c r="I88" s="48"/>
      <c r="J88" s="48"/>
    </row>
    <row r="89" spans="2:10" ht="20.100000000000001" hidden="1" customHeight="1">
      <c r="B89" s="43" t="s">
        <v>642</v>
      </c>
      <c r="C89" s="64" t="s">
        <v>112</v>
      </c>
      <c r="D89" s="40">
        <v>679.01</v>
      </c>
      <c r="E89" s="40" t="e">
        <f t="shared" si="6"/>
        <v>#REF!</v>
      </c>
      <c r="F89" s="41" t="e">
        <f t="shared" si="5"/>
        <v>#REF!</v>
      </c>
      <c r="H89" s="47"/>
      <c r="I89" s="48"/>
      <c r="J89" s="48"/>
    </row>
    <row r="90" spans="2:10" ht="20.100000000000001" hidden="1" customHeight="1">
      <c r="B90" s="43" t="s">
        <v>643</v>
      </c>
      <c r="C90" s="64" t="s">
        <v>112</v>
      </c>
      <c r="D90" s="40">
        <v>138.01</v>
      </c>
      <c r="E90" s="40" t="e">
        <f t="shared" si="6"/>
        <v>#REF!</v>
      </c>
      <c r="F90" s="41" t="e">
        <f t="shared" si="5"/>
        <v>#REF!</v>
      </c>
      <c r="H90" s="47"/>
      <c r="I90" s="48"/>
      <c r="J90" s="48"/>
    </row>
    <row r="91" spans="2:10" ht="20.100000000000001" hidden="1" customHeight="1">
      <c r="B91" s="43" t="s">
        <v>644</v>
      </c>
      <c r="C91" s="64" t="s">
        <v>112</v>
      </c>
      <c r="D91" s="40">
        <v>45</v>
      </c>
      <c r="E91" s="40" t="e">
        <f t="shared" si="6"/>
        <v>#REF!</v>
      </c>
      <c r="F91" s="41" t="e">
        <f t="shared" si="5"/>
        <v>#REF!</v>
      </c>
      <c r="H91" s="47"/>
      <c r="I91" s="48"/>
      <c r="J91" s="48"/>
    </row>
    <row r="92" spans="2:10" ht="20.100000000000001" hidden="1" customHeight="1">
      <c r="B92" s="43" t="s">
        <v>645</v>
      </c>
      <c r="C92" s="64" t="s">
        <v>112</v>
      </c>
      <c r="D92" s="40">
        <v>3747.9</v>
      </c>
      <c r="E92" s="40" t="e">
        <f t="shared" si="6"/>
        <v>#REF!</v>
      </c>
      <c r="F92" s="41" t="e">
        <f t="shared" si="5"/>
        <v>#REF!</v>
      </c>
      <c r="H92" s="47"/>
      <c r="I92" s="48"/>
      <c r="J92" s="48"/>
    </row>
    <row r="93" spans="2:10" ht="20.100000000000001" hidden="1" customHeight="1">
      <c r="B93" s="43" t="s">
        <v>646</v>
      </c>
      <c r="C93" s="64" t="s">
        <v>112</v>
      </c>
      <c r="D93" s="40">
        <v>175</v>
      </c>
      <c r="E93" s="40" t="e">
        <f t="shared" si="6"/>
        <v>#REF!</v>
      </c>
      <c r="F93" s="41" t="e">
        <f t="shared" si="5"/>
        <v>#REF!</v>
      </c>
      <c r="H93" s="47"/>
      <c r="I93" s="48"/>
      <c r="J93" s="48"/>
    </row>
    <row r="94" spans="2:10" ht="20.100000000000001" hidden="1" customHeight="1">
      <c r="B94" s="43" t="s">
        <v>647</v>
      </c>
      <c r="C94" s="64" t="s">
        <v>112</v>
      </c>
      <c r="D94" s="40">
        <v>3028.5</v>
      </c>
      <c r="E94" s="40" t="e">
        <f t="shared" si="6"/>
        <v>#REF!</v>
      </c>
      <c r="F94" s="41" t="e">
        <f t="shared" si="5"/>
        <v>#REF!</v>
      </c>
      <c r="H94" s="47"/>
      <c r="I94" s="48"/>
      <c r="J94" s="48"/>
    </row>
    <row r="95" spans="2:10" ht="20.100000000000001" hidden="1" customHeight="1">
      <c r="B95" s="43" t="s">
        <v>648</v>
      </c>
      <c r="C95" s="64" t="s">
        <v>112</v>
      </c>
      <c r="D95" s="40">
        <v>50</v>
      </c>
      <c r="E95" s="40" t="e">
        <f t="shared" si="6"/>
        <v>#REF!</v>
      </c>
      <c r="F95" s="41" t="e">
        <f t="shared" si="5"/>
        <v>#REF!</v>
      </c>
      <c r="H95" s="47"/>
      <c r="I95" s="48"/>
      <c r="J95" s="48"/>
    </row>
    <row r="96" spans="2:10" ht="20.100000000000001" hidden="1" customHeight="1">
      <c r="B96" s="43" t="s">
        <v>649</v>
      </c>
      <c r="C96" s="64" t="s">
        <v>401</v>
      </c>
      <c r="D96" s="40">
        <v>68.39</v>
      </c>
      <c r="E96" s="40" t="e">
        <f t="shared" si="6"/>
        <v>#REF!</v>
      </c>
      <c r="F96" s="41" t="e">
        <f t="shared" si="5"/>
        <v>#REF!</v>
      </c>
      <c r="H96" s="47"/>
      <c r="I96" s="48"/>
      <c r="J96" s="48"/>
    </row>
    <row r="97" spans="2:10" ht="20.100000000000001" hidden="1" customHeight="1">
      <c r="B97" s="43" t="s">
        <v>650</v>
      </c>
      <c r="C97" s="64" t="s">
        <v>651</v>
      </c>
      <c r="D97" s="40">
        <v>103.12</v>
      </c>
      <c r="E97" s="40" t="e">
        <f t="shared" si="6"/>
        <v>#REF!</v>
      </c>
      <c r="F97" s="41" t="e">
        <f t="shared" si="5"/>
        <v>#REF!</v>
      </c>
      <c r="H97" s="47"/>
      <c r="I97" s="48"/>
      <c r="J97" s="48"/>
    </row>
    <row r="98" spans="2:10" ht="20.100000000000001" hidden="1" customHeight="1">
      <c r="B98" s="43" t="s">
        <v>652</v>
      </c>
      <c r="C98" s="64" t="s">
        <v>653</v>
      </c>
      <c r="D98" s="40">
        <v>216</v>
      </c>
      <c r="E98" s="40" t="e">
        <f t="shared" si="6"/>
        <v>#REF!</v>
      </c>
      <c r="F98" s="41" t="e">
        <f t="shared" si="5"/>
        <v>#REF!</v>
      </c>
      <c r="H98" s="47"/>
      <c r="I98" s="48"/>
      <c r="J98" s="48"/>
    </row>
    <row r="99" spans="2:10" ht="20.100000000000001" hidden="1" customHeight="1">
      <c r="B99" s="43" t="s">
        <v>654</v>
      </c>
      <c r="C99" s="64" t="s">
        <v>72</v>
      </c>
      <c r="D99" s="40">
        <v>292.2</v>
      </c>
      <c r="E99" s="40" t="e">
        <f t="shared" si="6"/>
        <v>#REF!</v>
      </c>
      <c r="F99" s="41" t="e">
        <f t="shared" si="5"/>
        <v>#REF!</v>
      </c>
      <c r="H99" s="47"/>
      <c r="I99" s="48"/>
      <c r="J99" s="48"/>
    </row>
    <row r="100" spans="2:10" ht="20.100000000000001" hidden="1" customHeight="1">
      <c r="B100" s="43" t="s">
        <v>655</v>
      </c>
      <c r="C100" s="64" t="s">
        <v>72</v>
      </c>
      <c r="D100" s="40">
        <v>359.4</v>
      </c>
      <c r="E100" s="40" t="e">
        <f t="shared" si="6"/>
        <v>#REF!</v>
      </c>
      <c r="F100" s="41" t="e">
        <f t="shared" si="5"/>
        <v>#REF!</v>
      </c>
      <c r="H100" s="47"/>
      <c r="I100" s="48"/>
      <c r="J100" s="48"/>
    </row>
    <row r="101" spans="2:10" ht="20.100000000000001" hidden="1" customHeight="1">
      <c r="B101" s="43" t="s">
        <v>656</v>
      </c>
      <c r="C101" s="64" t="s">
        <v>110</v>
      </c>
      <c r="D101" s="40">
        <v>489.64</v>
      </c>
      <c r="E101" s="40" t="e">
        <f t="shared" si="6"/>
        <v>#REF!</v>
      </c>
      <c r="F101" s="41" t="e">
        <f t="shared" si="5"/>
        <v>#REF!</v>
      </c>
      <c r="H101" s="47"/>
      <c r="I101" s="48"/>
      <c r="J101" s="48"/>
    </row>
    <row r="102" spans="2:10" ht="20.100000000000001" hidden="1" customHeight="1">
      <c r="B102" s="43" t="s">
        <v>657</v>
      </c>
      <c r="C102" s="64" t="s">
        <v>294</v>
      </c>
      <c r="D102" s="40">
        <v>413.09</v>
      </c>
      <c r="E102" s="40" t="e">
        <f t="shared" si="6"/>
        <v>#REF!</v>
      </c>
      <c r="F102" s="41" t="e">
        <f t="shared" si="5"/>
        <v>#REF!</v>
      </c>
      <c r="H102" s="47"/>
      <c r="I102" s="48"/>
      <c r="J102" s="48"/>
    </row>
    <row r="103" spans="2:10" ht="20.100000000000001" hidden="1" customHeight="1">
      <c r="B103" s="43" t="s">
        <v>658</v>
      </c>
      <c r="C103" s="64" t="s">
        <v>75</v>
      </c>
      <c r="D103" s="40">
        <v>105.5</v>
      </c>
      <c r="E103" s="40" t="e">
        <f t="shared" si="6"/>
        <v>#REF!</v>
      </c>
      <c r="F103" s="41" t="e">
        <f t="shared" si="5"/>
        <v>#REF!</v>
      </c>
      <c r="H103" s="47"/>
      <c r="I103" s="48"/>
      <c r="J103" s="48"/>
    </row>
    <row r="104" spans="2:10" ht="20.100000000000001" hidden="1" customHeight="1">
      <c r="B104" s="43" t="s">
        <v>659</v>
      </c>
      <c r="C104" s="64" t="s">
        <v>95</v>
      </c>
      <c r="D104" s="40">
        <v>195</v>
      </c>
      <c r="E104" s="40" t="e">
        <f t="shared" si="6"/>
        <v>#REF!</v>
      </c>
      <c r="F104" s="41" t="e">
        <f t="shared" si="5"/>
        <v>#REF!</v>
      </c>
      <c r="H104" s="47"/>
      <c r="I104" s="48"/>
      <c r="J104" s="48"/>
    </row>
    <row r="105" spans="2:10" ht="20.100000000000001" hidden="1" customHeight="1">
      <c r="B105" s="43" t="s">
        <v>660</v>
      </c>
      <c r="C105" s="64" t="s">
        <v>475</v>
      </c>
      <c r="D105" s="40">
        <v>144</v>
      </c>
      <c r="E105" s="40" t="e">
        <f t="shared" si="6"/>
        <v>#REF!</v>
      </c>
      <c r="F105" s="41" t="e">
        <f t="shared" si="5"/>
        <v>#REF!</v>
      </c>
      <c r="H105" s="47"/>
      <c r="I105" s="48"/>
      <c r="J105" s="48"/>
    </row>
    <row r="106" spans="2:10" ht="20.100000000000001" hidden="1" customHeight="1">
      <c r="B106" s="43" t="s">
        <v>661</v>
      </c>
      <c r="C106" s="64" t="s">
        <v>662</v>
      </c>
      <c r="D106" s="40">
        <v>82.5</v>
      </c>
      <c r="E106" s="40" t="e">
        <f t="shared" si="6"/>
        <v>#REF!</v>
      </c>
      <c r="F106" s="41" t="e">
        <f t="shared" si="5"/>
        <v>#REF!</v>
      </c>
      <c r="H106" s="47"/>
      <c r="I106" s="48"/>
      <c r="J106" s="48"/>
    </row>
    <row r="107" spans="2:10" ht="20.100000000000001" hidden="1" customHeight="1">
      <c r="B107" s="43" t="s">
        <v>663</v>
      </c>
      <c r="C107" s="64" t="s">
        <v>72</v>
      </c>
      <c r="D107" s="40">
        <v>823.6</v>
      </c>
      <c r="E107" s="40" t="e">
        <f t="shared" si="6"/>
        <v>#REF!</v>
      </c>
      <c r="F107" s="41" t="e">
        <f t="shared" si="5"/>
        <v>#REF!</v>
      </c>
      <c r="H107" s="47"/>
      <c r="I107" s="48"/>
      <c r="J107" s="48"/>
    </row>
    <row r="108" spans="2:10" ht="20.100000000000001" hidden="1" customHeight="1">
      <c r="B108" s="43" t="s">
        <v>664</v>
      </c>
      <c r="C108" s="64" t="s">
        <v>653</v>
      </c>
      <c r="D108" s="40">
        <v>238</v>
      </c>
      <c r="E108" s="40" t="e">
        <f t="shared" si="6"/>
        <v>#REF!</v>
      </c>
      <c r="F108" s="41" t="e">
        <f t="shared" si="5"/>
        <v>#REF!</v>
      </c>
      <c r="H108" s="47"/>
      <c r="I108" s="48"/>
      <c r="J108" s="48"/>
    </row>
    <row r="109" spans="2:10" ht="20.100000000000001" hidden="1" customHeight="1">
      <c r="B109" s="43" t="s">
        <v>665</v>
      </c>
      <c r="C109" s="64" t="s">
        <v>272</v>
      </c>
      <c r="D109" s="40">
        <v>595.15</v>
      </c>
      <c r="E109" s="40" t="e">
        <f t="shared" si="6"/>
        <v>#REF!</v>
      </c>
      <c r="F109" s="41" t="e">
        <f t="shared" si="5"/>
        <v>#REF!</v>
      </c>
      <c r="H109" s="47"/>
      <c r="I109" s="48"/>
      <c r="J109" s="48"/>
    </row>
    <row r="110" spans="2:10" ht="20.100000000000001" hidden="1" customHeight="1">
      <c r="B110" s="43" t="s">
        <v>666</v>
      </c>
      <c r="C110" s="64" t="s">
        <v>294</v>
      </c>
      <c r="D110" s="40">
        <v>79.930000000000007</v>
      </c>
      <c r="E110" s="40" t="e">
        <f t="shared" si="6"/>
        <v>#REF!</v>
      </c>
      <c r="F110" s="41" t="e">
        <f t="shared" si="5"/>
        <v>#REF!</v>
      </c>
      <c r="H110" s="47"/>
      <c r="I110" s="48"/>
      <c r="J110" s="48"/>
    </row>
    <row r="111" spans="2:10" ht="20.100000000000001" hidden="1" customHeight="1">
      <c r="B111" s="43" t="s">
        <v>667</v>
      </c>
      <c r="C111" s="64" t="s">
        <v>135</v>
      </c>
      <c r="D111" s="40">
        <v>61.08</v>
      </c>
      <c r="E111" s="40" t="e">
        <f t="shared" si="6"/>
        <v>#REF!</v>
      </c>
      <c r="F111" s="41" t="e">
        <f t="shared" si="5"/>
        <v>#REF!</v>
      </c>
      <c r="H111" s="47"/>
      <c r="I111" s="48"/>
      <c r="J111" s="48"/>
    </row>
    <row r="112" spans="2:10" ht="20.100000000000001" hidden="1" customHeight="1">
      <c r="B112" s="43"/>
      <c r="D112" s="40"/>
      <c r="E112" s="40" t="e">
        <f t="shared" si="6"/>
        <v>#REF!</v>
      </c>
      <c r="F112" s="41" t="e">
        <f t="shared" si="5"/>
        <v>#REF!</v>
      </c>
      <c r="H112" s="47"/>
      <c r="I112" s="48"/>
      <c r="J112" s="48"/>
    </row>
    <row r="113" spans="2:10" ht="20.100000000000001" hidden="1" customHeight="1">
      <c r="B113" s="43"/>
      <c r="C113" s="43"/>
      <c r="D113" s="40"/>
      <c r="E113" s="40" t="e">
        <f t="shared" si="6"/>
        <v>#REF!</v>
      </c>
      <c r="F113" s="41" t="e">
        <f t="shared" si="5"/>
        <v>#REF!</v>
      </c>
      <c r="H113" s="47"/>
      <c r="I113" s="48"/>
      <c r="J113" s="48"/>
    </row>
    <row r="114" spans="2:10" ht="20.100000000000001" hidden="1" customHeight="1">
      <c r="B114" s="43"/>
      <c r="C114" s="43"/>
      <c r="D114" s="40"/>
      <c r="E114" s="40" t="e">
        <f t="shared" si="6"/>
        <v>#REF!</v>
      </c>
      <c r="F114" s="41" t="e">
        <f t="shared" si="5"/>
        <v>#REF!</v>
      </c>
      <c r="H114" s="47"/>
      <c r="I114" s="48"/>
      <c r="J114" s="48"/>
    </row>
    <row r="115" spans="2:10" ht="20.100000000000001" hidden="1" customHeight="1">
      <c r="B115" s="43"/>
      <c r="C115" s="43"/>
      <c r="D115" s="40"/>
      <c r="E115" s="40" t="e">
        <f t="shared" si="6"/>
        <v>#REF!</v>
      </c>
      <c r="F115" s="41" t="e">
        <f t="shared" si="5"/>
        <v>#REF!</v>
      </c>
      <c r="H115" s="47"/>
      <c r="I115" s="48"/>
      <c r="J115" s="48"/>
    </row>
    <row r="116" spans="2:10" ht="20.100000000000001" hidden="1" customHeight="1">
      <c r="B116" s="43"/>
      <c r="C116" s="43"/>
      <c r="D116" s="40"/>
      <c r="E116" s="40" t="e">
        <f t="shared" si="6"/>
        <v>#REF!</v>
      </c>
      <c r="F116" s="41" t="e">
        <f t="shared" si="5"/>
        <v>#REF!</v>
      </c>
      <c r="H116" s="47"/>
      <c r="I116" s="48"/>
      <c r="J116" s="48"/>
    </row>
    <row r="117" spans="2:10" ht="20.100000000000001" hidden="1" customHeight="1">
      <c r="B117" s="43"/>
      <c r="C117" s="43"/>
      <c r="D117" s="40"/>
      <c r="E117" s="40" t="e">
        <f t="shared" si="6"/>
        <v>#REF!</v>
      </c>
      <c r="F117" s="41" t="e">
        <f t="shared" si="5"/>
        <v>#REF!</v>
      </c>
      <c r="H117" s="47"/>
      <c r="I117" s="48"/>
      <c r="J117" s="48"/>
    </row>
    <row r="118" spans="2:10" ht="20.100000000000001" hidden="1" customHeight="1">
      <c r="B118" s="43"/>
      <c r="C118" s="43"/>
      <c r="D118" s="40"/>
      <c r="E118" s="40" t="e">
        <f t="shared" si="6"/>
        <v>#REF!</v>
      </c>
      <c r="F118" s="41" t="e">
        <f t="shared" si="5"/>
        <v>#REF!</v>
      </c>
      <c r="H118" s="47"/>
      <c r="I118" s="48"/>
      <c r="J118" s="48"/>
    </row>
    <row r="119" spans="2:10" ht="20.100000000000001" hidden="1" customHeight="1">
      <c r="B119" s="43"/>
      <c r="C119" s="43"/>
      <c r="D119" s="40"/>
      <c r="E119" s="40" t="e">
        <f t="shared" si="6"/>
        <v>#REF!</v>
      </c>
      <c r="F119" s="41" t="e">
        <f t="shared" si="5"/>
        <v>#REF!</v>
      </c>
      <c r="H119" s="47"/>
      <c r="I119" s="48"/>
      <c r="J119" s="48"/>
    </row>
    <row r="120" spans="2:10" ht="20.100000000000001" hidden="1" customHeight="1">
      <c r="B120" s="43"/>
      <c r="C120" s="43"/>
      <c r="D120" s="40"/>
      <c r="E120" s="40" t="e">
        <f t="shared" si="6"/>
        <v>#REF!</v>
      </c>
      <c r="F120" s="41" t="e">
        <f t="shared" si="5"/>
        <v>#REF!</v>
      </c>
      <c r="H120" s="47"/>
      <c r="I120" s="48"/>
      <c r="J120" s="48"/>
    </row>
    <row r="121" spans="2:10" ht="20.100000000000001" hidden="1" customHeight="1">
      <c r="B121" s="43"/>
      <c r="C121" s="43"/>
      <c r="D121" s="40"/>
      <c r="E121" s="40" t="e">
        <f t="shared" si="6"/>
        <v>#REF!</v>
      </c>
      <c r="F121" s="41" t="e">
        <f t="shared" si="5"/>
        <v>#REF!</v>
      </c>
      <c r="H121" s="47"/>
      <c r="I121" s="48"/>
      <c r="J121" s="48"/>
    </row>
    <row r="122" spans="2:10" ht="20.100000000000001" hidden="1" customHeight="1">
      <c r="B122" s="43"/>
      <c r="C122" s="43"/>
      <c r="D122" s="40"/>
      <c r="E122" s="40" t="e">
        <f t="shared" si="6"/>
        <v>#REF!</v>
      </c>
      <c r="F122" s="41" t="e">
        <f t="shared" si="5"/>
        <v>#REF!</v>
      </c>
      <c r="H122" s="47"/>
      <c r="I122" s="48"/>
      <c r="J122" s="48"/>
    </row>
    <row r="123" spans="2:10" ht="20.100000000000001" hidden="1" customHeight="1">
      <c r="B123" s="43"/>
      <c r="C123" s="43"/>
      <c r="D123" s="40"/>
      <c r="E123" s="40" t="e">
        <f t="shared" si="6"/>
        <v>#REF!</v>
      </c>
      <c r="F123" s="41" t="e">
        <f t="shared" si="5"/>
        <v>#REF!</v>
      </c>
      <c r="H123" s="47"/>
      <c r="I123" s="48"/>
      <c r="J123" s="48"/>
    </row>
    <row r="124" spans="2:10" ht="20.100000000000001" hidden="1" customHeight="1">
      <c r="B124" s="43"/>
      <c r="C124" s="43"/>
      <c r="D124" s="40"/>
      <c r="E124" s="40" t="e">
        <f t="shared" si="6"/>
        <v>#REF!</v>
      </c>
      <c r="F124" s="41" t="e">
        <f t="shared" si="5"/>
        <v>#REF!</v>
      </c>
      <c r="H124" s="47"/>
      <c r="I124" s="48"/>
      <c r="J124" s="48"/>
    </row>
    <row r="125" spans="2:10" ht="20.100000000000001" hidden="1" customHeight="1">
      <c r="B125" s="43"/>
      <c r="C125" s="43"/>
      <c r="D125" s="40"/>
      <c r="E125" s="40" t="e">
        <f t="shared" si="6"/>
        <v>#REF!</v>
      </c>
      <c r="F125" s="41" t="e">
        <f t="shared" si="5"/>
        <v>#REF!</v>
      </c>
      <c r="H125" s="47"/>
      <c r="I125" s="48"/>
      <c r="J125" s="48"/>
    </row>
    <row r="126" spans="2:10" ht="20.100000000000001" hidden="1" customHeight="1">
      <c r="B126" s="43"/>
      <c r="C126" s="43"/>
      <c r="D126" s="40"/>
      <c r="E126" s="40" t="e">
        <f t="shared" si="6"/>
        <v>#REF!</v>
      </c>
      <c r="F126" s="41" t="e">
        <f t="shared" si="5"/>
        <v>#REF!</v>
      </c>
      <c r="H126" s="47"/>
      <c r="I126" s="48"/>
      <c r="J126" s="48"/>
    </row>
    <row r="127" spans="2:10" ht="20.100000000000001" hidden="1" customHeight="1">
      <c r="B127" s="43"/>
      <c r="C127" s="43"/>
      <c r="D127" s="40"/>
      <c r="E127" s="40" t="e">
        <f t="shared" si="6"/>
        <v>#REF!</v>
      </c>
      <c r="F127" s="41" t="e">
        <f t="shared" si="5"/>
        <v>#REF!</v>
      </c>
      <c r="H127" s="49"/>
      <c r="I127" s="48"/>
      <c r="J127" s="48"/>
    </row>
    <row r="128" spans="2:10" ht="20.100000000000001" hidden="1" customHeight="1">
      <c r="B128" s="43"/>
      <c r="C128" s="43"/>
      <c r="D128" s="40"/>
      <c r="E128" s="40" t="e">
        <f t="shared" si="6"/>
        <v>#REF!</v>
      </c>
      <c r="F128" s="41" t="e">
        <f t="shared" si="5"/>
        <v>#REF!</v>
      </c>
      <c r="H128" s="49"/>
      <c r="I128" s="48"/>
      <c r="J128" s="48"/>
    </row>
    <row r="129" spans="2:10" ht="20.100000000000001" hidden="1" customHeight="1">
      <c r="B129" s="43"/>
      <c r="C129" s="43"/>
      <c r="D129" s="40"/>
      <c r="E129" s="40" t="e">
        <f t="shared" si="6"/>
        <v>#REF!</v>
      </c>
      <c r="F129" s="41" t="e">
        <f t="shared" si="5"/>
        <v>#REF!</v>
      </c>
      <c r="H129" s="49"/>
      <c r="I129" s="48"/>
      <c r="J129" s="48"/>
    </row>
    <row r="130" spans="2:10" ht="20.100000000000001" hidden="1" customHeight="1">
      <c r="B130" s="43"/>
      <c r="C130" s="43"/>
      <c r="D130" s="40"/>
      <c r="E130" s="40" t="e">
        <f t="shared" si="6"/>
        <v>#REF!</v>
      </c>
      <c r="F130" s="41" t="e">
        <f t="shared" si="5"/>
        <v>#REF!</v>
      </c>
      <c r="H130" s="49"/>
      <c r="I130" s="48"/>
      <c r="J130" s="48"/>
    </row>
    <row r="131" spans="2:10" ht="20.100000000000001" hidden="1" customHeight="1">
      <c r="B131" s="43"/>
      <c r="C131" s="43"/>
      <c r="D131" s="40"/>
      <c r="E131" s="40" t="e">
        <f t="shared" si="6"/>
        <v>#REF!</v>
      </c>
      <c r="F131" s="41" t="e">
        <f t="shared" si="5"/>
        <v>#REF!</v>
      </c>
      <c r="H131" s="49"/>
      <c r="I131" s="48"/>
      <c r="J131" s="48"/>
    </row>
    <row r="132" spans="2:10" ht="20.100000000000001" hidden="1" customHeight="1">
      <c r="B132" s="43"/>
      <c r="C132" s="43"/>
      <c r="D132" s="40"/>
      <c r="E132" s="40" t="e">
        <f t="shared" si="6"/>
        <v>#REF!</v>
      </c>
      <c r="F132" s="41" t="e">
        <f t="shared" si="5"/>
        <v>#REF!</v>
      </c>
      <c r="H132" s="49"/>
      <c r="I132" s="48"/>
      <c r="J132" s="48"/>
    </row>
    <row r="133" spans="2:10" ht="20.100000000000001" hidden="1" customHeight="1">
      <c r="B133" s="43"/>
      <c r="C133" s="43"/>
      <c r="D133" s="40"/>
      <c r="E133" s="40" t="e">
        <f t="shared" si="6"/>
        <v>#REF!</v>
      </c>
      <c r="F133" s="41" t="e">
        <f t="shared" si="5"/>
        <v>#REF!</v>
      </c>
      <c r="H133" s="49"/>
      <c r="I133" s="48"/>
      <c r="J133" s="48"/>
    </row>
    <row r="134" spans="2:10" ht="20.100000000000001" hidden="1" customHeight="1">
      <c r="B134" s="43"/>
      <c r="C134" s="43"/>
      <c r="D134" s="40"/>
      <c r="E134" s="40" t="e">
        <f t="shared" si="6"/>
        <v>#REF!</v>
      </c>
      <c r="F134" s="41" t="e">
        <f t="shared" si="5"/>
        <v>#REF!</v>
      </c>
      <c r="H134" s="49"/>
      <c r="I134" s="48"/>
      <c r="J134" s="48"/>
    </row>
    <row r="135" spans="2:10" ht="20.100000000000001" hidden="1" customHeight="1">
      <c r="B135" s="43"/>
      <c r="C135" s="43"/>
      <c r="D135" s="40"/>
      <c r="E135" s="40" t="e">
        <f t="shared" si="6"/>
        <v>#REF!</v>
      </c>
      <c r="F135" s="41" t="e">
        <f t="shared" ref="F135:F146" si="7">F134-D135</f>
        <v>#REF!</v>
      </c>
      <c r="H135" s="49"/>
      <c r="I135" s="48"/>
      <c r="J135" s="48"/>
    </row>
    <row r="136" spans="2:10" ht="20.100000000000001" hidden="1" customHeight="1">
      <c r="B136" s="43"/>
      <c r="C136" s="43"/>
      <c r="D136" s="40"/>
      <c r="E136" s="40" t="e">
        <f t="shared" ref="E136:E146" si="8">E135+D136</f>
        <v>#REF!</v>
      </c>
      <c r="F136" s="41" t="e">
        <f t="shared" si="7"/>
        <v>#REF!</v>
      </c>
      <c r="H136" s="49"/>
      <c r="I136" s="48"/>
      <c r="J136" s="48"/>
    </row>
    <row r="137" spans="2:10" ht="20.100000000000001" hidden="1" customHeight="1">
      <c r="B137" s="43"/>
      <c r="C137" s="43"/>
      <c r="D137" s="40"/>
      <c r="E137" s="40" t="e">
        <f t="shared" si="8"/>
        <v>#REF!</v>
      </c>
      <c r="F137" s="41" t="e">
        <f t="shared" si="7"/>
        <v>#REF!</v>
      </c>
      <c r="H137" s="49"/>
      <c r="I137" s="48"/>
      <c r="J137" s="48"/>
    </row>
    <row r="138" spans="2:10" ht="20.100000000000001" hidden="1" customHeight="1">
      <c r="B138" s="43"/>
      <c r="C138" s="43"/>
      <c r="D138" s="40"/>
      <c r="E138" s="40" t="e">
        <f t="shared" si="8"/>
        <v>#REF!</v>
      </c>
      <c r="F138" s="41" t="e">
        <f t="shared" si="7"/>
        <v>#REF!</v>
      </c>
      <c r="H138" s="49"/>
      <c r="I138" s="48"/>
      <c r="J138" s="48"/>
    </row>
    <row r="139" spans="2:10" ht="20.100000000000001" hidden="1" customHeight="1">
      <c r="B139" s="43"/>
      <c r="C139" s="43"/>
      <c r="D139" s="40"/>
      <c r="E139" s="40" t="e">
        <f t="shared" si="8"/>
        <v>#REF!</v>
      </c>
      <c r="F139" s="41" t="e">
        <f t="shared" si="7"/>
        <v>#REF!</v>
      </c>
      <c r="H139" s="49"/>
      <c r="I139" s="48"/>
      <c r="J139" s="48"/>
    </row>
    <row r="140" spans="2:10" ht="20.100000000000001" hidden="1" customHeight="1">
      <c r="B140" s="43"/>
      <c r="C140" s="43"/>
      <c r="D140" s="40"/>
      <c r="E140" s="40" t="e">
        <f t="shared" si="8"/>
        <v>#REF!</v>
      </c>
      <c r="F140" s="41" t="e">
        <f t="shared" si="7"/>
        <v>#REF!</v>
      </c>
      <c r="H140" s="49"/>
      <c r="I140" s="48"/>
      <c r="J140" s="48"/>
    </row>
    <row r="141" spans="2:10" ht="20.100000000000001" hidden="1" customHeight="1">
      <c r="B141" s="43"/>
      <c r="C141" s="43"/>
      <c r="D141" s="40"/>
      <c r="E141" s="40" t="e">
        <f t="shared" si="8"/>
        <v>#REF!</v>
      </c>
      <c r="F141" s="41" t="e">
        <f t="shared" si="7"/>
        <v>#REF!</v>
      </c>
      <c r="H141" s="49"/>
      <c r="I141" s="48"/>
      <c r="J141" s="48"/>
    </row>
    <row r="142" spans="2:10" ht="20.100000000000001" hidden="1" customHeight="1">
      <c r="B142" s="43"/>
      <c r="C142" s="43"/>
      <c r="D142" s="40"/>
      <c r="E142" s="40" t="e">
        <f t="shared" si="8"/>
        <v>#REF!</v>
      </c>
      <c r="F142" s="41" t="e">
        <f t="shared" si="7"/>
        <v>#REF!</v>
      </c>
      <c r="H142" s="49"/>
      <c r="I142" s="48"/>
      <c r="J142" s="48"/>
    </row>
    <row r="143" spans="2:10" ht="20.100000000000001" hidden="1" customHeight="1">
      <c r="B143" s="43"/>
      <c r="C143" s="43"/>
      <c r="D143" s="40"/>
      <c r="E143" s="40" t="e">
        <f t="shared" si="8"/>
        <v>#REF!</v>
      </c>
      <c r="F143" s="41" t="e">
        <f t="shared" si="7"/>
        <v>#REF!</v>
      </c>
      <c r="H143" s="49"/>
      <c r="I143" s="48"/>
      <c r="J143" s="48"/>
    </row>
    <row r="144" spans="2:10" ht="20.100000000000001" hidden="1" customHeight="1">
      <c r="B144" s="43"/>
      <c r="C144" s="43"/>
      <c r="D144" s="40"/>
      <c r="E144" s="40" t="e">
        <f t="shared" si="8"/>
        <v>#REF!</v>
      </c>
      <c r="F144" s="41" t="e">
        <f t="shared" si="7"/>
        <v>#REF!</v>
      </c>
      <c r="H144" s="49"/>
      <c r="I144" s="48"/>
      <c r="J144" s="48"/>
    </row>
    <row r="145" spans="2:10" ht="20.100000000000001" hidden="1" customHeight="1">
      <c r="B145" s="43"/>
      <c r="C145" s="43"/>
      <c r="D145" s="40"/>
      <c r="E145" s="40" t="e">
        <f t="shared" si="8"/>
        <v>#REF!</v>
      </c>
      <c r="F145" s="41" t="e">
        <f t="shared" si="7"/>
        <v>#REF!</v>
      </c>
      <c r="H145" s="49"/>
      <c r="I145" s="48"/>
      <c r="J145" s="48"/>
    </row>
    <row r="146" spans="2:10" ht="20.100000000000001" hidden="1" customHeight="1" thickBot="1">
      <c r="B146" s="50"/>
      <c r="C146" s="57"/>
      <c r="D146" s="59"/>
      <c r="E146" s="59" t="e">
        <f t="shared" si="8"/>
        <v>#REF!</v>
      </c>
      <c r="F146" s="97" t="e">
        <f t="shared" si="7"/>
        <v>#REF!</v>
      </c>
      <c r="H146" s="49"/>
      <c r="I146" s="48"/>
      <c r="J146" s="48"/>
    </row>
    <row r="147" spans="2:10" ht="19.5" hidden="1" customHeight="1" thickTop="1">
      <c r="B147" s="51"/>
      <c r="C147" s="39" t="s">
        <v>2203</v>
      </c>
      <c r="D147" s="40">
        <f>+SUM(D7:D111)</f>
        <v>61988.22</v>
      </c>
      <c r="E147" s="40"/>
      <c r="F147" s="40"/>
      <c r="G147" s="51"/>
      <c r="H147" s="51"/>
      <c r="J147" s="3"/>
    </row>
    <row r="148" spans="2:10" ht="19.5" customHeight="1">
      <c r="D148" s="48"/>
      <c r="E148" s="48"/>
      <c r="F148" s="48"/>
      <c r="G148" s="51"/>
      <c r="H148" s="51"/>
      <c r="J148" s="3"/>
    </row>
    <row r="149" spans="2:10" ht="19.5" customHeight="1">
      <c r="D149" s="48"/>
      <c r="E149" s="107"/>
      <c r="F149" s="51"/>
      <c r="G149" s="51"/>
      <c r="H149" s="51"/>
      <c r="I149" s="51"/>
    </row>
    <row r="150" spans="2:10" ht="19.5" customHeight="1">
      <c r="D150" s="48"/>
      <c r="E150" s="48"/>
      <c r="F150" s="108"/>
      <c r="G150" s="109"/>
      <c r="H150" s="51"/>
      <c r="J150" s="3"/>
    </row>
    <row r="151" spans="2:10" ht="19.5" customHeight="1">
      <c r="D151" s="48"/>
      <c r="E151" s="51"/>
      <c r="F151" s="51"/>
      <c r="G151" s="51"/>
      <c r="H151" s="51"/>
    </row>
    <row r="152" spans="2:10" ht="19.5" customHeight="1">
      <c r="D152" s="3"/>
      <c r="J152" s="3"/>
    </row>
    <row r="153" spans="2:10" ht="19.5" customHeight="1">
      <c r="D153" s="3"/>
    </row>
    <row r="154" spans="2:10" ht="19.5" customHeight="1">
      <c r="D154" s="3"/>
    </row>
    <row r="155" spans="2:10" ht="19.5" customHeight="1">
      <c r="D155" s="3"/>
    </row>
    <row r="156" spans="2:10" ht="19.5" customHeight="1">
      <c r="D156" s="3"/>
    </row>
    <row r="157" spans="2:10" ht="19.5" customHeight="1">
      <c r="D157" s="3"/>
    </row>
    <row r="158" spans="2:10" ht="19.5" customHeight="1">
      <c r="D158" s="3"/>
    </row>
    <row r="159" spans="2:10" ht="19.5" customHeight="1">
      <c r="D159" s="3"/>
    </row>
    <row r="160" spans="2:10" ht="19.5" customHeight="1">
      <c r="D160" s="3"/>
    </row>
    <row r="161" spans="4:4" ht="19.5" customHeight="1">
      <c r="D161" s="3"/>
    </row>
    <row r="162" spans="4:4" ht="19.5" customHeight="1">
      <c r="D162" s="3"/>
    </row>
    <row r="163" spans="4:4" ht="19.5" customHeight="1">
      <c r="D163" s="3"/>
    </row>
    <row r="164" spans="4:4" ht="19.5" customHeight="1">
      <c r="D164" s="3"/>
    </row>
    <row r="165" spans="4:4" ht="19.5" customHeight="1">
      <c r="D165" s="3"/>
    </row>
    <row r="166" spans="4:4" ht="19.5" customHeight="1">
      <c r="D166" s="3"/>
    </row>
    <row r="167" spans="4:4" ht="19.5" customHeight="1">
      <c r="D167" s="3"/>
    </row>
    <row r="168" spans="4:4" ht="19.5" customHeight="1">
      <c r="D168" s="3"/>
    </row>
    <row r="169" spans="4:4" ht="19.5" customHeight="1">
      <c r="D169" s="3"/>
    </row>
    <row r="170" spans="4:4" ht="19.5" customHeight="1">
      <c r="D170" s="3"/>
    </row>
    <row r="171" spans="4:4" ht="19.5" customHeight="1">
      <c r="D171" s="3"/>
    </row>
    <row r="172" spans="4:4" ht="19.5" customHeight="1">
      <c r="D172" s="3"/>
    </row>
    <row r="173" spans="4:4" ht="19.5" customHeight="1">
      <c r="D173" s="3"/>
    </row>
    <row r="174" spans="4:4" ht="19.5" customHeight="1">
      <c r="D174" s="3"/>
    </row>
    <row r="175" spans="4:4" ht="19.5" customHeight="1">
      <c r="D175" s="3"/>
    </row>
    <row r="176" spans="4:4" ht="19.5" customHeight="1">
      <c r="D176" s="3"/>
    </row>
    <row r="177" spans="4:4" ht="19.5" customHeight="1">
      <c r="D177" s="3"/>
    </row>
    <row r="178" spans="4:4" ht="19.5" customHeight="1">
      <c r="D178" s="3"/>
    </row>
    <row r="179" spans="4:4" ht="19.5" customHeight="1">
      <c r="D179" s="3"/>
    </row>
    <row r="180" spans="4:4" ht="19.5" customHeight="1">
      <c r="D180" s="3"/>
    </row>
    <row r="181" spans="4:4" ht="19.5" customHeight="1">
      <c r="D181" s="3"/>
    </row>
    <row r="182" spans="4:4" ht="19.5" customHeight="1">
      <c r="D182" s="3"/>
    </row>
    <row r="183" spans="4:4" ht="19.5" customHeight="1">
      <c r="D183" s="3"/>
    </row>
    <row r="184" spans="4:4" ht="19.5" customHeight="1"/>
    <row r="185" spans="4:4" ht="19.5" customHeight="1"/>
    <row r="186" spans="4:4" ht="19.5" customHeight="1"/>
    <row r="187" spans="4:4" ht="19.5" customHeight="1"/>
    <row r="188" spans="4:4" ht="19.5" customHeight="1"/>
    <row r="189" spans="4:4" ht="19.5" customHeight="1"/>
    <row r="190" spans="4:4" ht="19.5" customHeight="1"/>
    <row r="191" spans="4:4" ht="19.5" customHeight="1"/>
    <row r="192" spans="4:4" ht="19.5" customHeight="1"/>
    <row r="193" ht="19.5" customHeight="1"/>
    <row r="194" ht="19.5" customHeight="1"/>
  </sheetData>
  <autoFilter ref="B6:F147">
    <filterColumn colId="2">
      <colorFilter dxfId="0"/>
    </filterColumn>
  </autoFilter>
  <mergeCells count="2">
    <mergeCell ref="C1:D1"/>
    <mergeCell ref="C2:D2"/>
  </mergeCells>
  <pageMargins left="0.4" right="0.53" top="0.46" bottom="0.43" header="0" footer="0"/>
  <pageSetup scale="63" orientation="portrait" verticalDpi="0" r:id="rId1"/>
  <headerFooter alignWithMargins="0"/>
  <rowBreaks count="1" manualBreakCount="1">
    <brk id="150" max="9" man="1"/>
  </rowBreaks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B1:N194"/>
  <sheetViews>
    <sheetView topLeftCell="A113" zoomScale="90" workbookViewId="0">
      <selection activeCell="B123" sqref="B123:H123"/>
    </sheetView>
  </sheetViews>
  <sheetFormatPr baseColWidth="10" defaultRowHeight="12.75"/>
  <cols>
    <col min="1" max="1" width="3.140625" style="6" customWidth="1"/>
    <col min="2" max="2" width="10.7109375" style="6" customWidth="1"/>
    <col min="3" max="3" width="15.7109375" style="18" customWidth="1"/>
    <col min="4" max="4" width="12.28515625" style="53" customWidth="1"/>
    <col min="5" max="5" width="17.7109375" style="6" customWidth="1"/>
    <col min="6" max="6" width="15.7109375" style="6" customWidth="1"/>
    <col min="7" max="7" width="3.28515625" style="6" customWidth="1"/>
    <col min="8" max="8" width="11.42578125" style="6"/>
    <col min="9" max="9" width="14.85546875" style="6" bestFit="1" customWidth="1"/>
    <col min="10" max="10" width="14.140625" style="6" customWidth="1"/>
    <col min="11" max="13" width="11.42578125" style="6"/>
    <col min="14" max="14" width="12.5703125" style="6" customWidth="1"/>
    <col min="15" max="16384" width="11.42578125" style="6"/>
  </cols>
  <sheetData>
    <row r="1" spans="2:14" s="2" customFormat="1" ht="16.5">
      <c r="B1" s="1"/>
      <c r="C1" s="133" t="s">
        <v>545</v>
      </c>
      <c r="D1" s="133"/>
      <c r="H1" s="3" t="s">
        <v>0</v>
      </c>
      <c r="I1" s="4"/>
      <c r="J1" s="5">
        <f>'Feb 2015'!F147</f>
        <v>0</v>
      </c>
      <c r="L1" s="6"/>
      <c r="M1" s="6"/>
      <c r="N1" s="3"/>
    </row>
    <row r="2" spans="2:14" ht="17.25" thickBot="1">
      <c r="B2" s="7"/>
      <c r="C2" s="134" t="s">
        <v>1</v>
      </c>
      <c r="D2" s="134"/>
      <c r="E2" s="8"/>
      <c r="F2" s="9"/>
      <c r="H2" s="3" t="s">
        <v>2</v>
      </c>
      <c r="I2" s="3"/>
      <c r="J2" s="3"/>
      <c r="N2" s="3"/>
    </row>
    <row r="3" spans="2:14" ht="14.25" thickBot="1">
      <c r="B3" s="10"/>
      <c r="C3" s="11"/>
      <c r="D3" s="12"/>
      <c r="E3" s="13"/>
      <c r="F3" s="13"/>
      <c r="H3" s="14" t="s">
        <v>3</v>
      </c>
      <c r="I3" s="15"/>
      <c r="J3" s="16"/>
      <c r="L3" s="16"/>
      <c r="M3" s="16"/>
    </row>
    <row r="4" spans="2:14" ht="14.25" thickBot="1">
      <c r="B4" s="17"/>
      <c r="D4" s="12"/>
      <c r="E4" s="13"/>
      <c r="F4" s="13"/>
      <c r="H4" s="3" t="s">
        <v>4</v>
      </c>
      <c r="I4" s="3"/>
      <c r="J4" s="19">
        <f>J1-I2-I3</f>
        <v>0</v>
      </c>
      <c r="N4" s="3"/>
    </row>
    <row r="5" spans="2:14" s="24" customFormat="1" ht="16.5" thickBot="1">
      <c r="B5" s="20"/>
      <c r="C5" s="21"/>
      <c r="D5" s="22"/>
      <c r="E5" s="20"/>
      <c r="F5" s="23" t="s">
        <v>5</v>
      </c>
      <c r="H5" s="3"/>
      <c r="I5" s="6"/>
      <c r="J5" s="6"/>
      <c r="K5" s="6"/>
      <c r="L5" s="6"/>
      <c r="M5" s="6"/>
      <c r="N5" s="6"/>
    </row>
    <row r="6" spans="2:14" s="29" customFormat="1" ht="20.100000000000001" customHeight="1" thickBot="1">
      <c r="B6" s="25" t="s">
        <v>6</v>
      </c>
      <c r="C6" s="25" t="s">
        <v>7</v>
      </c>
      <c r="D6" s="26" t="s">
        <v>8</v>
      </c>
      <c r="E6" s="27" t="s">
        <v>9</v>
      </c>
      <c r="F6" s="28">
        <f>J22</f>
        <v>105666</v>
      </c>
      <c r="H6" s="30" t="s">
        <v>10</v>
      </c>
      <c r="I6" s="27" t="s">
        <v>8</v>
      </c>
      <c r="J6" s="31" t="s">
        <v>11</v>
      </c>
    </row>
    <row r="7" spans="2:14" ht="20.100000000000001" customHeight="1">
      <c r="B7" s="32" t="s">
        <v>370</v>
      </c>
      <c r="C7" s="33" t="s">
        <v>15</v>
      </c>
      <c r="D7" s="34">
        <v>250</v>
      </c>
      <c r="E7" s="34">
        <f>D7</f>
        <v>250</v>
      </c>
      <c r="F7" s="35">
        <f t="shared" ref="F7:F70" si="0">F6-D7</f>
        <v>105416</v>
      </c>
      <c r="H7" s="36"/>
      <c r="I7" s="37">
        <v>75000</v>
      </c>
      <c r="J7" s="35">
        <f>I7</f>
        <v>75000</v>
      </c>
    </row>
    <row r="8" spans="2:14" ht="20.100000000000001" customHeight="1">
      <c r="B8" s="38" t="s">
        <v>371</v>
      </c>
      <c r="C8" s="39" t="s">
        <v>15</v>
      </c>
      <c r="D8" s="40">
        <v>250</v>
      </c>
      <c r="E8" s="40">
        <f t="shared" ref="E8:E71" si="1">E7+D8</f>
        <v>500</v>
      </c>
      <c r="F8" s="41">
        <f t="shared" si="0"/>
        <v>105166</v>
      </c>
      <c r="H8" s="42"/>
      <c r="I8" s="40">
        <v>30666</v>
      </c>
      <c r="J8" s="41">
        <f t="shared" ref="J8:J22" si="2">J7+I8</f>
        <v>105666</v>
      </c>
    </row>
    <row r="9" spans="2:14" ht="20.100000000000001" customHeight="1">
      <c r="B9" s="38" t="s">
        <v>372</v>
      </c>
      <c r="C9" s="39" t="s">
        <v>15</v>
      </c>
      <c r="D9" s="105">
        <v>336.4</v>
      </c>
      <c r="E9" s="40">
        <f t="shared" si="1"/>
        <v>836.4</v>
      </c>
      <c r="F9" s="41">
        <f t="shared" si="0"/>
        <v>104829.6</v>
      </c>
      <c r="H9" s="42"/>
      <c r="I9" s="40"/>
      <c r="J9" s="41">
        <f t="shared" si="2"/>
        <v>105666</v>
      </c>
    </row>
    <row r="10" spans="2:14" ht="20.100000000000001" customHeight="1">
      <c r="B10" s="38" t="s">
        <v>373</v>
      </c>
      <c r="C10" s="39" t="s">
        <v>15</v>
      </c>
      <c r="D10" s="105">
        <v>336.4</v>
      </c>
      <c r="E10" s="40">
        <f t="shared" si="1"/>
        <v>1172.8</v>
      </c>
      <c r="F10" s="41">
        <f t="shared" si="0"/>
        <v>104493.20000000001</v>
      </c>
      <c r="H10" s="42"/>
      <c r="I10" s="40"/>
      <c r="J10" s="41">
        <f t="shared" si="2"/>
        <v>105666</v>
      </c>
    </row>
    <row r="11" spans="2:14" ht="20.100000000000001" customHeight="1">
      <c r="B11" s="43" t="s">
        <v>374</v>
      </c>
      <c r="C11" s="63" t="s">
        <v>15</v>
      </c>
      <c r="D11" s="105">
        <v>336.4</v>
      </c>
      <c r="E11" s="40">
        <f t="shared" si="1"/>
        <v>1509.1999999999998</v>
      </c>
      <c r="F11" s="41">
        <f t="shared" si="0"/>
        <v>104156.80000000002</v>
      </c>
      <c r="H11" s="42"/>
      <c r="I11" s="40"/>
      <c r="J11" s="41">
        <f t="shared" si="2"/>
        <v>105666</v>
      </c>
    </row>
    <row r="12" spans="2:14" ht="20.100000000000001" customHeight="1">
      <c r="B12" s="43" t="s">
        <v>375</v>
      </c>
      <c r="C12" s="63" t="s">
        <v>15</v>
      </c>
      <c r="D12" s="40">
        <v>250</v>
      </c>
      <c r="E12" s="40">
        <f t="shared" si="1"/>
        <v>1759.1999999999998</v>
      </c>
      <c r="F12" s="41">
        <f t="shared" si="0"/>
        <v>103906.80000000002</v>
      </c>
      <c r="H12" s="42"/>
      <c r="I12" s="40"/>
      <c r="J12" s="41">
        <f t="shared" si="2"/>
        <v>105666</v>
      </c>
    </row>
    <row r="13" spans="2:14" ht="20.100000000000001" customHeight="1">
      <c r="B13" s="43" t="s">
        <v>376</v>
      </c>
      <c r="C13" s="63" t="s">
        <v>15</v>
      </c>
      <c r="D13" s="40">
        <v>250</v>
      </c>
      <c r="E13" s="40">
        <f t="shared" si="1"/>
        <v>2009.1999999999998</v>
      </c>
      <c r="F13" s="41">
        <f t="shared" si="0"/>
        <v>103656.80000000002</v>
      </c>
      <c r="H13" s="42"/>
      <c r="I13" s="40"/>
      <c r="J13" s="41">
        <f t="shared" si="2"/>
        <v>105666</v>
      </c>
    </row>
    <row r="14" spans="2:14" ht="20.100000000000001" customHeight="1">
      <c r="B14" s="43" t="s">
        <v>377</v>
      </c>
      <c r="C14" s="63" t="s">
        <v>15</v>
      </c>
      <c r="D14" s="40">
        <v>250</v>
      </c>
      <c r="E14" s="40">
        <f t="shared" si="1"/>
        <v>2259.1999999999998</v>
      </c>
      <c r="F14" s="41">
        <f t="shared" si="0"/>
        <v>103406.80000000002</v>
      </c>
      <c r="H14" s="42"/>
      <c r="I14" s="40"/>
      <c r="J14" s="41">
        <f t="shared" si="2"/>
        <v>105666</v>
      </c>
    </row>
    <row r="15" spans="2:14" ht="20.100000000000001" customHeight="1">
      <c r="B15" s="43" t="s">
        <v>378</v>
      </c>
      <c r="C15" s="63" t="s">
        <v>15</v>
      </c>
      <c r="D15" s="40">
        <v>250</v>
      </c>
      <c r="E15" s="40">
        <f t="shared" si="1"/>
        <v>2509.1999999999998</v>
      </c>
      <c r="F15" s="41">
        <f t="shared" si="0"/>
        <v>103156.80000000002</v>
      </c>
      <c r="H15" s="42"/>
      <c r="I15" s="40"/>
      <c r="J15" s="41">
        <f t="shared" si="2"/>
        <v>105666</v>
      </c>
    </row>
    <row r="16" spans="2:14" ht="20.100000000000001" customHeight="1">
      <c r="B16" s="43" t="s">
        <v>379</v>
      </c>
      <c r="C16" s="63" t="s">
        <v>15</v>
      </c>
      <c r="D16" s="40">
        <v>250</v>
      </c>
      <c r="E16" s="40">
        <f t="shared" si="1"/>
        <v>2759.2</v>
      </c>
      <c r="F16" s="41">
        <f t="shared" si="0"/>
        <v>102906.80000000002</v>
      </c>
      <c r="H16" s="42"/>
      <c r="I16" s="40"/>
      <c r="J16" s="41">
        <f t="shared" si="2"/>
        <v>105666</v>
      </c>
    </row>
    <row r="17" spans="2:10" ht="20.100000000000001" customHeight="1">
      <c r="B17" s="43" t="s">
        <v>380</v>
      </c>
      <c r="C17" s="63" t="s">
        <v>24</v>
      </c>
      <c r="D17" s="40">
        <v>259.39</v>
      </c>
      <c r="E17" s="40">
        <f t="shared" si="1"/>
        <v>3018.5899999999997</v>
      </c>
      <c r="F17" s="41">
        <f t="shared" si="0"/>
        <v>102647.41000000002</v>
      </c>
      <c r="H17" s="42"/>
      <c r="I17" s="40"/>
      <c r="J17" s="41">
        <f t="shared" si="2"/>
        <v>105666</v>
      </c>
    </row>
    <row r="18" spans="2:10" ht="20.100000000000001" customHeight="1">
      <c r="B18" s="64" t="s">
        <v>381</v>
      </c>
      <c r="C18" s="64" t="s">
        <v>382</v>
      </c>
      <c r="D18" s="40">
        <v>150</v>
      </c>
      <c r="E18" s="40">
        <f t="shared" si="1"/>
        <v>3168.5899999999997</v>
      </c>
      <c r="F18" s="41">
        <f t="shared" si="0"/>
        <v>102497.41000000002</v>
      </c>
      <c r="H18" s="42"/>
      <c r="I18" s="40"/>
      <c r="J18" s="41">
        <f t="shared" si="2"/>
        <v>105666</v>
      </c>
    </row>
    <row r="19" spans="2:10" ht="20.100000000000001" customHeight="1">
      <c r="B19" s="43" t="s">
        <v>383</v>
      </c>
      <c r="C19" s="64" t="s">
        <v>384</v>
      </c>
      <c r="D19" s="40">
        <v>59.9</v>
      </c>
      <c r="E19" s="40">
        <f t="shared" si="1"/>
        <v>3228.49</v>
      </c>
      <c r="F19" s="41">
        <f t="shared" si="0"/>
        <v>102437.51000000002</v>
      </c>
      <c r="H19" s="42"/>
      <c r="I19" s="40"/>
      <c r="J19" s="41">
        <f t="shared" si="2"/>
        <v>105666</v>
      </c>
    </row>
    <row r="20" spans="2:10" ht="20.100000000000001" customHeight="1">
      <c r="B20" s="43" t="s">
        <v>385</v>
      </c>
      <c r="C20" s="64" t="s">
        <v>294</v>
      </c>
      <c r="D20" s="40">
        <v>301.02999999999997</v>
      </c>
      <c r="E20" s="40">
        <f t="shared" si="1"/>
        <v>3529.5199999999995</v>
      </c>
      <c r="F20" s="41">
        <f t="shared" si="0"/>
        <v>102136.48000000003</v>
      </c>
      <c r="H20" s="42"/>
      <c r="I20" s="40"/>
      <c r="J20" s="41">
        <f t="shared" si="2"/>
        <v>105666</v>
      </c>
    </row>
    <row r="21" spans="2:10" ht="20.100000000000001" customHeight="1">
      <c r="B21" s="43" t="s">
        <v>386</v>
      </c>
      <c r="C21" s="64" t="s">
        <v>50</v>
      </c>
      <c r="D21" s="40">
        <v>316.99</v>
      </c>
      <c r="E21" s="40">
        <f t="shared" si="1"/>
        <v>3846.5099999999993</v>
      </c>
      <c r="F21" s="41">
        <f t="shared" si="0"/>
        <v>101819.49000000002</v>
      </c>
      <c r="H21" s="42"/>
      <c r="I21" s="40"/>
      <c r="J21" s="41">
        <f t="shared" si="2"/>
        <v>105666</v>
      </c>
    </row>
    <row r="22" spans="2:10" ht="20.100000000000001" customHeight="1" thickBot="1">
      <c r="B22" s="43" t="s">
        <v>387</v>
      </c>
      <c r="C22" s="64" t="s">
        <v>239</v>
      </c>
      <c r="D22" s="40">
        <v>240</v>
      </c>
      <c r="E22" s="40">
        <f t="shared" si="1"/>
        <v>4086.5099999999993</v>
      </c>
      <c r="F22" s="41">
        <f t="shared" si="0"/>
        <v>101579.49000000002</v>
      </c>
      <c r="H22" s="44"/>
      <c r="I22" s="45"/>
      <c r="J22" s="46">
        <f t="shared" si="2"/>
        <v>105666</v>
      </c>
    </row>
    <row r="23" spans="2:10" ht="20.100000000000001" customHeight="1" thickTop="1">
      <c r="B23" s="43" t="s">
        <v>388</v>
      </c>
      <c r="C23" s="64" t="s">
        <v>228</v>
      </c>
      <c r="D23" s="40">
        <v>160</v>
      </c>
      <c r="E23" s="40">
        <f t="shared" si="1"/>
        <v>4246.5099999999993</v>
      </c>
      <c r="F23" s="41">
        <f t="shared" si="0"/>
        <v>101419.49000000002</v>
      </c>
      <c r="H23" s="47"/>
      <c r="I23" s="48"/>
      <c r="J23" s="48"/>
    </row>
    <row r="24" spans="2:10" ht="20.100000000000001" customHeight="1">
      <c r="B24" s="43" t="s">
        <v>389</v>
      </c>
      <c r="C24" s="64" t="s">
        <v>265</v>
      </c>
      <c r="D24" s="40">
        <v>45.44</v>
      </c>
      <c r="E24" s="40">
        <f t="shared" si="1"/>
        <v>4291.9499999999989</v>
      </c>
      <c r="F24" s="41">
        <f t="shared" si="0"/>
        <v>101374.05000000002</v>
      </c>
      <c r="H24" s="47"/>
      <c r="I24" s="48"/>
      <c r="J24" s="48"/>
    </row>
    <row r="25" spans="2:10" ht="20.100000000000001" customHeight="1">
      <c r="B25" s="43" t="s">
        <v>390</v>
      </c>
      <c r="C25" s="64" t="s">
        <v>391</v>
      </c>
      <c r="D25" s="40">
        <v>747.62</v>
      </c>
      <c r="E25" s="40">
        <f t="shared" si="1"/>
        <v>5039.5699999999988</v>
      </c>
      <c r="F25" s="41">
        <f t="shared" si="0"/>
        <v>100626.43000000002</v>
      </c>
      <c r="H25" s="47"/>
      <c r="I25" s="48"/>
      <c r="J25" s="48"/>
    </row>
    <row r="26" spans="2:10" ht="20.100000000000001" customHeight="1">
      <c r="B26" s="43" t="s">
        <v>392</v>
      </c>
      <c r="C26" s="64" t="s">
        <v>234</v>
      </c>
      <c r="D26" s="40">
        <v>146</v>
      </c>
      <c r="E26" s="40">
        <f t="shared" si="1"/>
        <v>5185.5699999999988</v>
      </c>
      <c r="F26" s="41">
        <f t="shared" si="0"/>
        <v>100480.43000000002</v>
      </c>
      <c r="H26" s="47"/>
      <c r="I26" s="48"/>
      <c r="J26" s="48"/>
    </row>
    <row r="27" spans="2:10" ht="20.100000000000001" customHeight="1">
      <c r="B27" s="43" t="s">
        <v>393</v>
      </c>
      <c r="C27" s="64" t="s">
        <v>394</v>
      </c>
      <c r="D27" s="40">
        <v>329.44</v>
      </c>
      <c r="E27" s="40">
        <f t="shared" si="1"/>
        <v>5515.0099999999984</v>
      </c>
      <c r="F27" s="41">
        <f t="shared" si="0"/>
        <v>100150.99000000002</v>
      </c>
      <c r="H27" s="47"/>
      <c r="I27" s="48"/>
      <c r="J27" s="48"/>
    </row>
    <row r="28" spans="2:10" ht="20.100000000000001" customHeight="1">
      <c r="B28" s="65" t="s">
        <v>395</v>
      </c>
      <c r="C28" s="65" t="s">
        <v>152</v>
      </c>
      <c r="D28" s="40">
        <v>1350</v>
      </c>
      <c r="E28" s="40">
        <f t="shared" si="1"/>
        <v>6865.0099999999984</v>
      </c>
      <c r="F28" s="41">
        <f t="shared" si="0"/>
        <v>98800.99000000002</v>
      </c>
      <c r="H28" s="47"/>
      <c r="I28" s="48"/>
      <c r="J28" s="48"/>
    </row>
    <row r="29" spans="2:10" ht="20.100000000000001" customHeight="1">
      <c r="B29" s="43" t="s">
        <v>396</v>
      </c>
      <c r="C29" s="64" t="s">
        <v>265</v>
      </c>
      <c r="D29" s="40">
        <v>696</v>
      </c>
      <c r="E29" s="40">
        <f t="shared" si="1"/>
        <v>7561.0099999999984</v>
      </c>
      <c r="F29" s="41">
        <f t="shared" si="0"/>
        <v>98104.99000000002</v>
      </c>
      <c r="H29" s="47"/>
      <c r="I29" s="48"/>
      <c r="J29" s="48"/>
    </row>
    <row r="30" spans="2:10" ht="20.100000000000001" customHeight="1">
      <c r="B30" s="43" t="s">
        <v>397</v>
      </c>
      <c r="C30" s="64" t="s">
        <v>398</v>
      </c>
      <c r="D30" s="40">
        <v>505.23</v>
      </c>
      <c r="E30" s="40">
        <f t="shared" si="1"/>
        <v>8066.239999999998</v>
      </c>
      <c r="F30" s="41">
        <f t="shared" si="0"/>
        <v>97599.760000000024</v>
      </c>
      <c r="H30" s="47"/>
      <c r="I30" s="48"/>
      <c r="J30" s="48"/>
    </row>
    <row r="31" spans="2:10" ht="20.100000000000001" customHeight="1">
      <c r="B31" s="43" t="s">
        <v>399</v>
      </c>
      <c r="C31" s="64" t="s">
        <v>74</v>
      </c>
      <c r="D31" s="40">
        <v>168.99</v>
      </c>
      <c r="E31" s="40">
        <f t="shared" si="1"/>
        <v>8235.2299999999977</v>
      </c>
      <c r="F31" s="41">
        <f t="shared" si="0"/>
        <v>97430.770000000019</v>
      </c>
      <c r="H31" s="47"/>
      <c r="I31" s="48"/>
      <c r="J31" s="48"/>
    </row>
    <row r="32" spans="2:10" ht="20.100000000000001" customHeight="1">
      <c r="B32" s="43" t="s">
        <v>400</v>
      </c>
      <c r="C32" s="64" t="s">
        <v>401</v>
      </c>
      <c r="D32" s="40">
        <v>88</v>
      </c>
      <c r="E32" s="40">
        <f t="shared" si="1"/>
        <v>8323.2299999999977</v>
      </c>
      <c r="F32" s="41">
        <f t="shared" si="0"/>
        <v>97342.770000000019</v>
      </c>
      <c r="H32" s="47"/>
      <c r="I32" s="48"/>
      <c r="J32" s="48"/>
    </row>
    <row r="33" spans="2:10" ht="20.100000000000001" customHeight="1">
      <c r="B33" s="43" t="s">
        <v>402</v>
      </c>
      <c r="C33" s="64" t="s">
        <v>86</v>
      </c>
      <c r="D33" s="40">
        <v>1000</v>
      </c>
      <c r="E33" s="40">
        <f t="shared" si="1"/>
        <v>9323.2299999999977</v>
      </c>
      <c r="F33" s="41">
        <f t="shared" si="0"/>
        <v>96342.770000000019</v>
      </c>
      <c r="H33" s="47"/>
      <c r="I33" s="48"/>
      <c r="J33" s="48"/>
    </row>
    <row r="34" spans="2:10" ht="20.100000000000001" customHeight="1">
      <c r="B34" s="43" t="s">
        <v>403</v>
      </c>
      <c r="C34" s="64" t="s">
        <v>391</v>
      </c>
      <c r="D34" s="40">
        <v>957.58</v>
      </c>
      <c r="E34" s="40">
        <f t="shared" si="1"/>
        <v>10280.809999999998</v>
      </c>
      <c r="F34" s="41">
        <f t="shared" si="0"/>
        <v>95385.190000000017</v>
      </c>
      <c r="H34" s="47"/>
      <c r="I34" s="48"/>
      <c r="J34" s="48"/>
    </row>
    <row r="35" spans="2:10" ht="20.100000000000001" customHeight="1">
      <c r="B35" s="43" t="s">
        <v>404</v>
      </c>
      <c r="C35" s="64" t="s">
        <v>405</v>
      </c>
      <c r="D35" s="40">
        <v>1779.4</v>
      </c>
      <c r="E35" s="40">
        <f t="shared" si="1"/>
        <v>12060.209999999997</v>
      </c>
      <c r="F35" s="41">
        <f t="shared" si="0"/>
        <v>93605.790000000023</v>
      </c>
      <c r="H35" s="47"/>
      <c r="I35" s="48"/>
      <c r="J35" s="48"/>
    </row>
    <row r="36" spans="2:10" ht="20.100000000000001" customHeight="1">
      <c r="B36" s="43" t="s">
        <v>406</v>
      </c>
      <c r="C36" s="64" t="s">
        <v>50</v>
      </c>
      <c r="D36" s="40">
        <v>78</v>
      </c>
      <c r="E36" s="40">
        <f t="shared" si="1"/>
        <v>12138.209999999997</v>
      </c>
      <c r="F36" s="41">
        <f t="shared" si="0"/>
        <v>93527.790000000023</v>
      </c>
      <c r="H36" s="47"/>
      <c r="I36" s="48"/>
      <c r="J36" s="48"/>
    </row>
    <row r="37" spans="2:10" ht="20.100000000000001" customHeight="1">
      <c r="B37" s="43" t="s">
        <v>407</v>
      </c>
      <c r="C37" s="64" t="s">
        <v>214</v>
      </c>
      <c r="D37" s="40">
        <v>334.01</v>
      </c>
      <c r="E37" s="40">
        <f t="shared" si="1"/>
        <v>12472.219999999998</v>
      </c>
      <c r="F37" s="41">
        <f t="shared" si="0"/>
        <v>93193.780000000028</v>
      </c>
      <c r="H37" s="47"/>
      <c r="I37" s="48"/>
      <c r="J37" s="48"/>
    </row>
    <row r="38" spans="2:10" ht="20.100000000000001" customHeight="1">
      <c r="B38" s="43" t="s">
        <v>408</v>
      </c>
      <c r="C38" s="64" t="s">
        <v>214</v>
      </c>
      <c r="D38" s="40">
        <v>580</v>
      </c>
      <c r="E38" s="40">
        <f t="shared" si="1"/>
        <v>13052.219999999998</v>
      </c>
      <c r="F38" s="41">
        <f t="shared" si="0"/>
        <v>92613.780000000028</v>
      </c>
      <c r="H38" s="47"/>
      <c r="I38" s="48"/>
      <c r="J38" s="48"/>
    </row>
    <row r="39" spans="2:10" ht="20.100000000000001" customHeight="1">
      <c r="B39" s="43" t="s">
        <v>409</v>
      </c>
      <c r="C39" s="64" t="s">
        <v>410</v>
      </c>
      <c r="D39" s="40">
        <v>45</v>
      </c>
      <c r="E39" s="40">
        <f t="shared" si="1"/>
        <v>13097.219999999998</v>
      </c>
      <c r="F39" s="41">
        <f t="shared" si="0"/>
        <v>92568.780000000028</v>
      </c>
      <c r="H39" s="47"/>
      <c r="I39" s="48"/>
      <c r="J39" s="48"/>
    </row>
    <row r="40" spans="2:10" ht="20.100000000000001" customHeight="1">
      <c r="B40" s="43" t="s">
        <v>411</v>
      </c>
      <c r="C40" s="64" t="s">
        <v>412</v>
      </c>
      <c r="D40" s="40">
        <v>400</v>
      </c>
      <c r="E40" s="40">
        <f t="shared" si="1"/>
        <v>13497.219999999998</v>
      </c>
      <c r="F40" s="41">
        <f t="shared" si="0"/>
        <v>92168.780000000028</v>
      </c>
      <c r="H40" s="47"/>
      <c r="I40" s="48"/>
      <c r="J40" s="48"/>
    </row>
    <row r="41" spans="2:10" ht="20.100000000000001" customHeight="1">
      <c r="B41" s="60" t="s">
        <v>413</v>
      </c>
      <c r="C41" s="66" t="s">
        <v>414</v>
      </c>
      <c r="D41" s="40">
        <v>504</v>
      </c>
      <c r="E41" s="40">
        <f t="shared" si="1"/>
        <v>14001.219999999998</v>
      </c>
      <c r="F41" s="41">
        <f t="shared" si="0"/>
        <v>91664.780000000028</v>
      </c>
      <c r="H41" s="47"/>
      <c r="I41" s="48"/>
      <c r="J41" s="48"/>
    </row>
    <row r="42" spans="2:10" ht="20.100000000000001" customHeight="1">
      <c r="B42" s="43" t="s">
        <v>415</v>
      </c>
      <c r="C42" s="64" t="s">
        <v>416</v>
      </c>
      <c r="D42" s="40">
        <v>360</v>
      </c>
      <c r="E42" s="40">
        <f t="shared" si="1"/>
        <v>14361.219999999998</v>
      </c>
      <c r="F42" s="41">
        <f t="shared" si="0"/>
        <v>91304.780000000028</v>
      </c>
      <c r="H42" s="47"/>
      <c r="I42" s="48"/>
      <c r="J42" s="48"/>
    </row>
    <row r="43" spans="2:10" ht="20.100000000000001" customHeight="1">
      <c r="B43" s="43" t="s">
        <v>417</v>
      </c>
      <c r="C43" s="64" t="s">
        <v>41</v>
      </c>
      <c r="D43" s="40">
        <v>400</v>
      </c>
      <c r="E43" s="40">
        <f t="shared" si="1"/>
        <v>14761.219999999998</v>
      </c>
      <c r="F43" s="41">
        <f t="shared" si="0"/>
        <v>90904.780000000028</v>
      </c>
      <c r="H43" s="47"/>
      <c r="I43" s="48"/>
      <c r="J43" s="48"/>
    </row>
    <row r="44" spans="2:10" ht="20.100000000000001" customHeight="1">
      <c r="B44" s="43" t="s">
        <v>418</v>
      </c>
      <c r="C44" s="64" t="s">
        <v>240</v>
      </c>
      <c r="D44" s="40">
        <v>440.8</v>
      </c>
      <c r="E44" s="40">
        <f t="shared" si="1"/>
        <v>15202.019999999997</v>
      </c>
      <c r="F44" s="41">
        <f t="shared" si="0"/>
        <v>90463.980000000025</v>
      </c>
      <c r="H44" s="47"/>
      <c r="I44" s="48"/>
      <c r="J44" s="48"/>
    </row>
    <row r="45" spans="2:10" ht="20.100000000000001" customHeight="1">
      <c r="B45" s="43" t="s">
        <v>419</v>
      </c>
      <c r="C45" s="64" t="s">
        <v>401</v>
      </c>
      <c r="D45" s="40">
        <v>626.33000000000004</v>
      </c>
      <c r="E45" s="40">
        <f t="shared" si="1"/>
        <v>15828.349999999997</v>
      </c>
      <c r="F45" s="41">
        <f t="shared" si="0"/>
        <v>89837.650000000023</v>
      </c>
      <c r="H45" s="47"/>
      <c r="I45" s="48"/>
      <c r="J45" s="48"/>
    </row>
    <row r="46" spans="2:10" ht="20.100000000000001" customHeight="1">
      <c r="B46" s="43" t="s">
        <v>420</v>
      </c>
      <c r="C46" s="64" t="s">
        <v>424</v>
      </c>
      <c r="D46" s="40">
        <v>324.8</v>
      </c>
      <c r="E46" s="40">
        <f t="shared" si="1"/>
        <v>16153.149999999996</v>
      </c>
      <c r="F46" s="41">
        <f t="shared" si="0"/>
        <v>89512.85000000002</v>
      </c>
      <c r="H46" s="47"/>
      <c r="I46" s="48"/>
      <c r="J46" s="48"/>
    </row>
    <row r="47" spans="2:10" ht="20.100000000000001" customHeight="1">
      <c r="B47" s="43" t="s">
        <v>421</v>
      </c>
      <c r="C47" s="64" t="s">
        <v>106</v>
      </c>
      <c r="D47" s="40">
        <v>60.39</v>
      </c>
      <c r="E47" s="40">
        <f t="shared" si="1"/>
        <v>16213.539999999995</v>
      </c>
      <c r="F47" s="41">
        <f t="shared" si="0"/>
        <v>89452.460000000021</v>
      </c>
      <c r="H47" s="47"/>
      <c r="I47" s="48"/>
      <c r="J47" s="48"/>
    </row>
    <row r="48" spans="2:10" ht="20.100000000000001" customHeight="1">
      <c r="B48" s="43" t="s">
        <v>422</v>
      </c>
      <c r="C48" s="64" t="s">
        <v>112</v>
      </c>
      <c r="D48" s="40">
        <v>60</v>
      </c>
      <c r="E48" s="40">
        <f t="shared" si="1"/>
        <v>16273.539999999995</v>
      </c>
      <c r="F48" s="41">
        <f t="shared" si="0"/>
        <v>89392.460000000021</v>
      </c>
      <c r="H48" s="47"/>
      <c r="I48" s="48"/>
      <c r="J48" s="48"/>
    </row>
    <row r="49" spans="2:10" ht="20.100000000000001" customHeight="1">
      <c r="B49" s="43" t="s">
        <v>423</v>
      </c>
      <c r="C49" s="64" t="s">
        <v>112</v>
      </c>
      <c r="D49" s="40">
        <v>3112.96</v>
      </c>
      <c r="E49" s="40">
        <f t="shared" si="1"/>
        <v>19386.499999999996</v>
      </c>
      <c r="F49" s="41">
        <f t="shared" si="0"/>
        <v>86279.500000000015</v>
      </c>
      <c r="H49" s="47"/>
      <c r="I49" s="48"/>
      <c r="J49" s="48"/>
    </row>
    <row r="50" spans="2:10" ht="20.100000000000001" customHeight="1">
      <c r="B50" s="43" t="s">
        <v>425</v>
      </c>
      <c r="C50" s="64" t="s">
        <v>112</v>
      </c>
      <c r="D50" s="40">
        <v>3615</v>
      </c>
      <c r="E50" s="40">
        <f t="shared" si="1"/>
        <v>23001.499999999996</v>
      </c>
      <c r="F50" s="41">
        <f t="shared" si="0"/>
        <v>82664.500000000015</v>
      </c>
      <c r="H50" s="47"/>
      <c r="I50" s="48"/>
      <c r="J50" s="48"/>
    </row>
    <row r="51" spans="2:10" ht="20.100000000000001" customHeight="1">
      <c r="B51" s="43" t="s">
        <v>426</v>
      </c>
      <c r="C51" s="64" t="s">
        <v>112</v>
      </c>
      <c r="D51" s="40">
        <v>160</v>
      </c>
      <c r="E51" s="40">
        <f t="shared" si="1"/>
        <v>23161.499999999996</v>
      </c>
      <c r="F51" s="41">
        <f t="shared" si="0"/>
        <v>82504.500000000015</v>
      </c>
      <c r="H51" s="47"/>
      <c r="I51" s="48"/>
      <c r="J51" s="48"/>
    </row>
    <row r="52" spans="2:10" ht="20.100000000000001" customHeight="1">
      <c r="B52" s="43" t="s">
        <v>427</v>
      </c>
      <c r="C52" s="64" t="s">
        <v>112</v>
      </c>
      <c r="D52" s="40">
        <v>1280</v>
      </c>
      <c r="E52" s="40">
        <f t="shared" si="1"/>
        <v>24441.499999999996</v>
      </c>
      <c r="F52" s="41">
        <f t="shared" si="0"/>
        <v>81224.500000000015</v>
      </c>
      <c r="H52" s="47"/>
      <c r="I52" s="48"/>
      <c r="J52" s="48"/>
    </row>
    <row r="53" spans="2:10" ht="20.100000000000001" customHeight="1">
      <c r="B53" s="43" t="s">
        <v>428</v>
      </c>
      <c r="C53" s="64" t="s">
        <v>112</v>
      </c>
      <c r="D53" s="40">
        <v>50</v>
      </c>
      <c r="E53" s="40">
        <f t="shared" si="1"/>
        <v>24491.499999999996</v>
      </c>
      <c r="F53" s="41">
        <f t="shared" si="0"/>
        <v>81174.500000000015</v>
      </c>
      <c r="H53" s="47"/>
      <c r="I53" s="48"/>
      <c r="J53" s="48"/>
    </row>
    <row r="54" spans="2:10" ht="20.100000000000001" customHeight="1">
      <c r="B54" s="43" t="s">
        <v>429</v>
      </c>
      <c r="C54" s="64" t="s">
        <v>112</v>
      </c>
      <c r="D54" s="40">
        <v>787</v>
      </c>
      <c r="E54" s="40">
        <f t="shared" si="1"/>
        <v>25278.499999999996</v>
      </c>
      <c r="F54" s="41">
        <f t="shared" si="0"/>
        <v>80387.500000000015</v>
      </c>
      <c r="H54" s="47"/>
      <c r="I54" s="48"/>
      <c r="J54" s="48"/>
    </row>
    <row r="55" spans="2:10" ht="20.100000000000001" customHeight="1">
      <c r="B55" s="43" t="s">
        <v>430</v>
      </c>
      <c r="C55" s="64" t="s">
        <v>112</v>
      </c>
      <c r="D55" s="40">
        <v>95</v>
      </c>
      <c r="E55" s="40">
        <f t="shared" si="1"/>
        <v>25373.499999999996</v>
      </c>
      <c r="F55" s="41">
        <f t="shared" si="0"/>
        <v>80292.500000000015</v>
      </c>
      <c r="H55" s="47"/>
      <c r="I55" s="48"/>
      <c r="J55" s="48"/>
    </row>
    <row r="56" spans="2:10" ht="20.100000000000001" customHeight="1">
      <c r="B56" s="43" t="s">
        <v>431</v>
      </c>
      <c r="C56" s="64" t="s">
        <v>112</v>
      </c>
      <c r="D56" s="40">
        <v>2879.5</v>
      </c>
      <c r="E56" s="40">
        <f t="shared" si="1"/>
        <v>28252.999999999996</v>
      </c>
      <c r="F56" s="41">
        <f t="shared" si="0"/>
        <v>77413.000000000015</v>
      </c>
      <c r="H56" s="47"/>
      <c r="I56" s="48"/>
      <c r="J56" s="48"/>
    </row>
    <row r="57" spans="2:10" ht="20.100000000000001" customHeight="1">
      <c r="B57" s="43" t="s">
        <v>432</v>
      </c>
      <c r="C57" s="64" t="s">
        <v>112</v>
      </c>
      <c r="D57" s="40">
        <v>50</v>
      </c>
      <c r="E57" s="40">
        <f t="shared" si="1"/>
        <v>28302.999999999996</v>
      </c>
      <c r="F57" s="41">
        <f t="shared" si="0"/>
        <v>77363.000000000015</v>
      </c>
      <c r="H57" s="47"/>
      <c r="I57" s="48"/>
      <c r="J57" s="48"/>
    </row>
    <row r="58" spans="2:10" ht="20.100000000000001" customHeight="1">
      <c r="B58" s="43" t="s">
        <v>433</v>
      </c>
      <c r="C58" s="64" t="s">
        <v>112</v>
      </c>
      <c r="D58" s="40">
        <v>679.01</v>
      </c>
      <c r="E58" s="40">
        <f t="shared" si="1"/>
        <v>28982.009999999995</v>
      </c>
      <c r="F58" s="41">
        <f t="shared" si="0"/>
        <v>76683.99000000002</v>
      </c>
      <c r="H58" s="47"/>
      <c r="I58" s="48"/>
      <c r="J58" s="48"/>
    </row>
    <row r="59" spans="2:10" ht="20.100000000000001" customHeight="1">
      <c r="B59" s="43" t="s">
        <v>434</v>
      </c>
      <c r="C59" s="64" t="s">
        <v>112</v>
      </c>
      <c r="D59" s="40">
        <v>974.01</v>
      </c>
      <c r="E59" s="40">
        <f t="shared" si="1"/>
        <v>29956.019999999993</v>
      </c>
      <c r="F59" s="41">
        <f t="shared" si="0"/>
        <v>75709.980000000025</v>
      </c>
      <c r="H59" s="47"/>
      <c r="I59" s="48"/>
      <c r="J59" s="48"/>
    </row>
    <row r="60" spans="2:10" ht="20.100000000000001" customHeight="1">
      <c r="B60" s="43" t="s">
        <v>435</v>
      </c>
      <c r="C60" s="64" t="s">
        <v>112</v>
      </c>
      <c r="D60" s="40">
        <v>95</v>
      </c>
      <c r="E60" s="40">
        <f t="shared" si="1"/>
        <v>30051.019999999993</v>
      </c>
      <c r="F60" s="41">
        <f t="shared" si="0"/>
        <v>75614.980000000025</v>
      </c>
      <c r="H60" s="47"/>
      <c r="I60" s="48"/>
      <c r="J60" s="48"/>
    </row>
    <row r="61" spans="2:10" ht="20.100000000000001" customHeight="1">
      <c r="B61" s="43" t="s">
        <v>436</v>
      </c>
      <c r="C61" s="64" t="s">
        <v>112</v>
      </c>
      <c r="D61" s="40">
        <v>1558.01</v>
      </c>
      <c r="E61" s="40">
        <f t="shared" si="1"/>
        <v>31609.029999999992</v>
      </c>
      <c r="F61" s="41">
        <f t="shared" si="0"/>
        <v>74056.97000000003</v>
      </c>
      <c r="H61" s="47"/>
      <c r="I61" s="48"/>
      <c r="J61" s="48"/>
    </row>
    <row r="62" spans="2:10" ht="20.100000000000001" customHeight="1">
      <c r="B62" s="43" t="s">
        <v>437</v>
      </c>
      <c r="C62" s="64" t="s">
        <v>112</v>
      </c>
      <c r="D62" s="40">
        <v>190</v>
      </c>
      <c r="E62" s="40">
        <f t="shared" si="1"/>
        <v>31799.029999999992</v>
      </c>
      <c r="F62" s="41">
        <f t="shared" si="0"/>
        <v>73866.97000000003</v>
      </c>
      <c r="H62" s="47"/>
      <c r="I62" s="48"/>
      <c r="J62" s="48"/>
    </row>
    <row r="63" spans="2:10" ht="20.100000000000001" customHeight="1">
      <c r="B63" s="43" t="s">
        <v>438</v>
      </c>
      <c r="C63" s="64" t="s">
        <v>439</v>
      </c>
      <c r="D63" s="40">
        <v>638</v>
      </c>
      <c r="E63" s="40">
        <f t="shared" si="1"/>
        <v>32437.029999999992</v>
      </c>
      <c r="F63" s="41">
        <f t="shared" si="0"/>
        <v>73228.97000000003</v>
      </c>
      <c r="H63" s="47"/>
      <c r="I63" s="48"/>
      <c r="J63" s="48"/>
    </row>
    <row r="64" spans="2:10" ht="20.100000000000001" customHeight="1">
      <c r="B64" s="43" t="s">
        <v>440</v>
      </c>
      <c r="C64" s="64" t="s">
        <v>439</v>
      </c>
      <c r="D64" s="40">
        <v>765.6</v>
      </c>
      <c r="E64" s="40">
        <f t="shared" si="1"/>
        <v>33202.62999999999</v>
      </c>
      <c r="F64" s="41">
        <f t="shared" si="0"/>
        <v>72463.370000000024</v>
      </c>
      <c r="H64" s="47"/>
      <c r="I64" s="48"/>
      <c r="J64" s="48"/>
    </row>
    <row r="65" spans="2:10" ht="20.100000000000001" customHeight="1">
      <c r="B65" s="43" t="s">
        <v>441</v>
      </c>
      <c r="C65" s="64" t="s">
        <v>414</v>
      </c>
      <c r="D65" s="40">
        <v>382.8</v>
      </c>
      <c r="E65" s="40">
        <f t="shared" si="1"/>
        <v>33585.429999999993</v>
      </c>
      <c r="F65" s="41">
        <f t="shared" si="0"/>
        <v>72080.570000000022</v>
      </c>
      <c r="H65" s="47"/>
      <c r="I65" s="48"/>
      <c r="J65" s="48"/>
    </row>
    <row r="66" spans="2:10" ht="20.100000000000001" customHeight="1">
      <c r="B66" s="43" t="s">
        <v>442</v>
      </c>
      <c r="C66" s="64" t="s">
        <v>439</v>
      </c>
      <c r="D66" s="40">
        <v>638</v>
      </c>
      <c r="E66" s="40">
        <f t="shared" si="1"/>
        <v>34223.429999999993</v>
      </c>
      <c r="F66" s="41">
        <f t="shared" si="0"/>
        <v>71442.570000000022</v>
      </c>
      <c r="H66" s="47"/>
      <c r="I66" s="48"/>
      <c r="J66" s="48"/>
    </row>
    <row r="67" spans="2:10" ht="20.100000000000001" customHeight="1">
      <c r="B67" s="43" t="s">
        <v>443</v>
      </c>
      <c r="C67" s="64" t="s">
        <v>444</v>
      </c>
      <c r="D67" s="40">
        <v>123</v>
      </c>
      <c r="E67" s="40">
        <f t="shared" si="1"/>
        <v>34346.429999999993</v>
      </c>
      <c r="F67" s="41">
        <f t="shared" si="0"/>
        <v>71319.570000000022</v>
      </c>
      <c r="H67" s="47"/>
      <c r="I67" s="48"/>
      <c r="J67" s="48"/>
    </row>
    <row r="68" spans="2:10" ht="20.100000000000001" customHeight="1">
      <c r="B68" s="43" t="s">
        <v>445</v>
      </c>
      <c r="C68" s="64" t="s">
        <v>97</v>
      </c>
      <c r="D68" s="40">
        <v>244</v>
      </c>
      <c r="E68" s="40">
        <f t="shared" si="1"/>
        <v>34590.429999999993</v>
      </c>
      <c r="F68" s="41">
        <f t="shared" si="0"/>
        <v>71075.570000000022</v>
      </c>
      <c r="H68" s="47"/>
      <c r="I68" s="48"/>
      <c r="J68" s="48"/>
    </row>
    <row r="69" spans="2:10" ht="20.100000000000001" customHeight="1">
      <c r="B69" s="43" t="s">
        <v>446</v>
      </c>
      <c r="C69" s="64" t="s">
        <v>72</v>
      </c>
      <c r="D69" s="40">
        <v>359.4</v>
      </c>
      <c r="E69" s="40">
        <f t="shared" si="1"/>
        <v>34949.829999999994</v>
      </c>
      <c r="F69" s="41">
        <f t="shared" si="0"/>
        <v>70716.170000000027</v>
      </c>
      <c r="H69" s="47"/>
      <c r="I69" s="48"/>
      <c r="J69" s="48"/>
    </row>
    <row r="70" spans="2:10" ht="20.100000000000001" customHeight="1">
      <c r="B70" s="43" t="s">
        <v>447</v>
      </c>
      <c r="C70" s="64" t="s">
        <v>41</v>
      </c>
      <c r="D70" s="40">
        <v>400</v>
      </c>
      <c r="E70" s="40">
        <f t="shared" si="1"/>
        <v>35349.829999999994</v>
      </c>
      <c r="F70" s="41">
        <f t="shared" si="0"/>
        <v>70316.170000000027</v>
      </c>
      <c r="H70" s="47"/>
      <c r="I70" s="48"/>
      <c r="J70" s="48"/>
    </row>
    <row r="71" spans="2:10" ht="20.100000000000001" customHeight="1">
      <c r="B71" s="43" t="s">
        <v>448</v>
      </c>
      <c r="C71" s="64" t="s">
        <v>449</v>
      </c>
      <c r="D71" s="40">
        <v>822</v>
      </c>
      <c r="E71" s="40">
        <f t="shared" si="1"/>
        <v>36171.829999999994</v>
      </c>
      <c r="F71" s="41">
        <f t="shared" ref="F71:F134" si="3">F70-D71</f>
        <v>69494.170000000027</v>
      </c>
      <c r="H71" s="47"/>
      <c r="I71" s="48"/>
      <c r="J71" s="48"/>
    </row>
    <row r="72" spans="2:10" ht="20.100000000000001" customHeight="1">
      <c r="B72" s="43" t="s">
        <v>450</v>
      </c>
      <c r="C72" s="64" t="s">
        <v>214</v>
      </c>
      <c r="D72" s="40">
        <v>627</v>
      </c>
      <c r="E72" s="40">
        <f t="shared" ref="E72:E135" si="4">E71+D72</f>
        <v>36798.829999999994</v>
      </c>
      <c r="F72" s="41">
        <f t="shared" si="3"/>
        <v>68867.170000000027</v>
      </c>
      <c r="H72" s="47"/>
      <c r="I72" s="48"/>
      <c r="J72" s="48"/>
    </row>
    <row r="73" spans="2:10" ht="20.100000000000001" customHeight="1">
      <c r="B73" s="43" t="s">
        <v>451</v>
      </c>
      <c r="C73" s="64" t="s">
        <v>236</v>
      </c>
      <c r="D73" s="40">
        <v>550.05999999999995</v>
      </c>
      <c r="E73" s="40">
        <f t="shared" si="4"/>
        <v>37348.889999999992</v>
      </c>
      <c r="F73" s="41">
        <f t="shared" si="3"/>
        <v>68317.11000000003</v>
      </c>
      <c r="H73" s="47"/>
      <c r="I73" s="48"/>
      <c r="J73" s="48"/>
    </row>
    <row r="74" spans="2:10" ht="20.100000000000001" customHeight="1">
      <c r="B74" s="43" t="s">
        <v>452</v>
      </c>
      <c r="C74" s="64" t="s">
        <v>236</v>
      </c>
      <c r="D74" s="40">
        <v>435.15</v>
      </c>
      <c r="E74" s="40">
        <f t="shared" si="4"/>
        <v>37784.039999999994</v>
      </c>
      <c r="F74" s="41">
        <f t="shared" si="3"/>
        <v>67881.960000000036</v>
      </c>
      <c r="H74" s="47"/>
      <c r="I74" s="48"/>
      <c r="J74" s="48"/>
    </row>
    <row r="75" spans="2:10" ht="20.100000000000001" customHeight="1">
      <c r="B75" s="43" t="s">
        <v>453</v>
      </c>
      <c r="C75" s="64" t="s">
        <v>95</v>
      </c>
      <c r="D75" s="40">
        <v>426.01</v>
      </c>
      <c r="E75" s="40">
        <f t="shared" si="4"/>
        <v>38210.049999999996</v>
      </c>
      <c r="F75" s="41">
        <f t="shared" si="3"/>
        <v>67455.950000000041</v>
      </c>
      <c r="H75" s="47"/>
      <c r="I75" s="48"/>
      <c r="J75" s="48"/>
    </row>
    <row r="76" spans="2:10" ht="20.100000000000001" customHeight="1">
      <c r="B76" s="43" t="s">
        <v>454</v>
      </c>
      <c r="C76" s="64" t="s">
        <v>41</v>
      </c>
      <c r="D76" s="40">
        <v>400</v>
      </c>
      <c r="E76" s="40">
        <f t="shared" si="4"/>
        <v>38610.049999999996</v>
      </c>
      <c r="F76" s="41">
        <f t="shared" si="3"/>
        <v>67055.950000000041</v>
      </c>
      <c r="H76" s="47"/>
      <c r="I76" s="48"/>
      <c r="J76" s="48"/>
    </row>
    <row r="77" spans="2:10" ht="20.100000000000001" customHeight="1">
      <c r="B77" s="43" t="s">
        <v>455</v>
      </c>
      <c r="C77" s="64" t="s">
        <v>41</v>
      </c>
      <c r="D77" s="40">
        <v>400</v>
      </c>
      <c r="E77" s="40">
        <f t="shared" si="4"/>
        <v>39010.049999999996</v>
      </c>
      <c r="F77" s="41">
        <f t="shared" si="3"/>
        <v>66655.950000000041</v>
      </c>
      <c r="H77" s="47"/>
      <c r="I77" s="48"/>
      <c r="J77" s="48"/>
    </row>
    <row r="78" spans="2:10" ht="20.100000000000001" customHeight="1">
      <c r="B78" s="43" t="s">
        <v>456</v>
      </c>
      <c r="C78" s="64" t="s">
        <v>50</v>
      </c>
      <c r="D78" s="40">
        <v>120</v>
      </c>
      <c r="E78" s="40">
        <f t="shared" si="4"/>
        <v>39130.049999999996</v>
      </c>
      <c r="F78" s="41">
        <f t="shared" si="3"/>
        <v>66535.950000000041</v>
      </c>
      <c r="H78" s="47"/>
      <c r="I78" s="48"/>
      <c r="J78" s="48"/>
    </row>
    <row r="79" spans="2:10" ht="20.100000000000001" customHeight="1">
      <c r="B79" s="43" t="s">
        <v>457</v>
      </c>
      <c r="C79" s="64" t="s">
        <v>458</v>
      </c>
      <c r="D79" s="40">
        <v>149</v>
      </c>
      <c r="E79" s="40">
        <f t="shared" si="4"/>
        <v>39279.049999999996</v>
      </c>
      <c r="F79" s="41">
        <f t="shared" si="3"/>
        <v>66386.950000000041</v>
      </c>
      <c r="H79" s="47"/>
      <c r="I79" s="48"/>
      <c r="J79" s="48"/>
    </row>
    <row r="80" spans="2:10" ht="20.100000000000001" customHeight="1">
      <c r="B80" s="43" t="s">
        <v>459</v>
      </c>
      <c r="C80" s="64" t="s">
        <v>236</v>
      </c>
      <c r="D80" s="40">
        <v>100</v>
      </c>
      <c r="E80" s="40">
        <f t="shared" si="4"/>
        <v>39379.049999999996</v>
      </c>
      <c r="F80" s="41">
        <f t="shared" si="3"/>
        <v>66286.950000000041</v>
      </c>
      <c r="H80" s="47"/>
      <c r="I80" s="48"/>
      <c r="J80" s="48"/>
    </row>
    <row r="81" spans="2:10" ht="20.100000000000001" customHeight="1">
      <c r="B81" s="43" t="s">
        <v>460</v>
      </c>
      <c r="C81" s="64" t="s">
        <v>39</v>
      </c>
      <c r="D81" s="40">
        <v>637.91</v>
      </c>
      <c r="E81" s="40">
        <f t="shared" si="4"/>
        <v>40016.959999999999</v>
      </c>
      <c r="F81" s="41">
        <f t="shared" si="3"/>
        <v>65649.040000000037</v>
      </c>
      <c r="H81" s="47"/>
      <c r="I81" s="48"/>
      <c r="J81" s="48"/>
    </row>
    <row r="82" spans="2:10" ht="20.100000000000001" customHeight="1">
      <c r="B82" s="43" t="s">
        <v>461</v>
      </c>
      <c r="C82" s="64" t="s">
        <v>439</v>
      </c>
      <c r="D82" s="40">
        <v>63.8</v>
      </c>
      <c r="E82" s="40">
        <f t="shared" si="4"/>
        <v>40080.76</v>
      </c>
      <c r="F82" s="41">
        <f t="shared" si="3"/>
        <v>65585.240000000034</v>
      </c>
      <c r="H82" s="47"/>
      <c r="I82" s="48"/>
      <c r="J82" s="48"/>
    </row>
    <row r="83" spans="2:10" ht="20.100000000000001" customHeight="1">
      <c r="B83" s="43" t="s">
        <v>462</v>
      </c>
      <c r="C83" s="64" t="s">
        <v>50</v>
      </c>
      <c r="D83" s="40">
        <v>314</v>
      </c>
      <c r="E83" s="40">
        <f t="shared" si="4"/>
        <v>40394.76</v>
      </c>
      <c r="F83" s="41">
        <f t="shared" si="3"/>
        <v>65271.240000000034</v>
      </c>
      <c r="H83" s="47"/>
      <c r="I83" s="48"/>
      <c r="J83" s="48"/>
    </row>
    <row r="84" spans="2:10" ht="20.100000000000001" customHeight="1">
      <c r="B84" s="43" t="s">
        <v>463</v>
      </c>
      <c r="C84" s="64" t="s">
        <v>464</v>
      </c>
      <c r="D84" s="40">
        <v>145</v>
      </c>
      <c r="E84" s="40">
        <f t="shared" si="4"/>
        <v>40539.760000000002</v>
      </c>
      <c r="F84" s="41">
        <f t="shared" si="3"/>
        <v>65126.240000000034</v>
      </c>
      <c r="H84" s="47"/>
      <c r="I84" s="48"/>
      <c r="J84" s="48"/>
    </row>
    <row r="85" spans="2:10" ht="20.100000000000001" customHeight="1">
      <c r="B85" s="43" t="s">
        <v>465</v>
      </c>
      <c r="C85" s="64" t="s">
        <v>466</v>
      </c>
      <c r="D85" s="40">
        <v>620.02</v>
      </c>
      <c r="E85" s="40">
        <f t="shared" si="4"/>
        <v>41159.78</v>
      </c>
      <c r="F85" s="41">
        <f t="shared" si="3"/>
        <v>64506.220000000038</v>
      </c>
      <c r="H85" s="47"/>
      <c r="I85" s="48"/>
      <c r="J85" s="48"/>
    </row>
    <row r="86" spans="2:10" ht="20.100000000000001" customHeight="1">
      <c r="B86" s="43" t="s">
        <v>467</v>
      </c>
      <c r="C86" s="64" t="s">
        <v>73</v>
      </c>
      <c r="D86" s="40">
        <v>248.12</v>
      </c>
      <c r="E86" s="40">
        <f t="shared" si="4"/>
        <v>41407.9</v>
      </c>
      <c r="F86" s="41">
        <f t="shared" si="3"/>
        <v>64258.100000000035</v>
      </c>
      <c r="H86" s="47"/>
      <c r="I86" s="48"/>
      <c r="J86" s="48"/>
    </row>
    <row r="87" spans="2:10" ht="20.100000000000001" customHeight="1">
      <c r="B87" s="43" t="s">
        <v>468</v>
      </c>
      <c r="C87" s="64" t="s">
        <v>73</v>
      </c>
      <c r="D87" s="40">
        <v>302.8</v>
      </c>
      <c r="E87" s="40">
        <f t="shared" si="4"/>
        <v>41710.700000000004</v>
      </c>
      <c r="F87" s="41">
        <f t="shared" si="3"/>
        <v>63955.300000000032</v>
      </c>
      <c r="H87" s="47"/>
      <c r="I87" s="48"/>
      <c r="J87" s="48"/>
    </row>
    <row r="88" spans="2:10" ht="20.100000000000001" customHeight="1">
      <c r="B88" s="43" t="s">
        <v>469</v>
      </c>
      <c r="C88" s="64" t="s">
        <v>103</v>
      </c>
      <c r="D88" s="40">
        <v>567.84</v>
      </c>
      <c r="E88" s="40">
        <f t="shared" si="4"/>
        <v>42278.54</v>
      </c>
      <c r="F88" s="41">
        <f t="shared" si="3"/>
        <v>63387.460000000036</v>
      </c>
      <c r="H88" s="47"/>
      <c r="I88" s="48"/>
      <c r="J88" s="48"/>
    </row>
    <row r="89" spans="2:10" ht="20.100000000000001" customHeight="1">
      <c r="B89" s="43" t="s">
        <v>470</v>
      </c>
      <c r="C89" s="64" t="s">
        <v>126</v>
      </c>
      <c r="D89" s="40">
        <v>1250</v>
      </c>
      <c r="E89" s="40">
        <f t="shared" si="4"/>
        <v>43528.54</v>
      </c>
      <c r="F89" s="41">
        <f t="shared" si="3"/>
        <v>62137.460000000036</v>
      </c>
      <c r="H89" s="47"/>
      <c r="I89" s="48"/>
      <c r="J89" s="48"/>
    </row>
    <row r="90" spans="2:10" ht="20.100000000000001" customHeight="1">
      <c r="B90" s="43" t="s">
        <v>471</v>
      </c>
      <c r="C90" s="64" t="s">
        <v>274</v>
      </c>
      <c r="D90" s="40">
        <v>1556.94</v>
      </c>
      <c r="E90" s="40">
        <f t="shared" si="4"/>
        <v>45085.48</v>
      </c>
      <c r="F90" s="41">
        <f t="shared" si="3"/>
        <v>60580.520000000033</v>
      </c>
      <c r="H90" s="47"/>
      <c r="I90" s="48"/>
      <c r="J90" s="48"/>
    </row>
    <row r="91" spans="2:10" ht="20.100000000000001" customHeight="1">
      <c r="B91" s="43" t="s">
        <v>472</v>
      </c>
      <c r="C91" s="64" t="s">
        <v>274</v>
      </c>
      <c r="D91" s="40">
        <v>725.76</v>
      </c>
      <c r="E91" s="40">
        <f t="shared" si="4"/>
        <v>45811.240000000005</v>
      </c>
      <c r="F91" s="41">
        <f t="shared" si="3"/>
        <v>59854.760000000031</v>
      </c>
      <c r="H91" s="47"/>
      <c r="I91" s="48"/>
      <c r="J91" s="48"/>
    </row>
    <row r="92" spans="2:10" ht="20.100000000000001" customHeight="1">
      <c r="B92" s="43" t="s">
        <v>473</v>
      </c>
      <c r="C92" s="64" t="s">
        <v>274</v>
      </c>
      <c r="D92" s="40">
        <v>1303.2</v>
      </c>
      <c r="E92" s="40">
        <f t="shared" si="4"/>
        <v>47114.44</v>
      </c>
      <c r="F92" s="41">
        <f t="shared" si="3"/>
        <v>58551.560000000034</v>
      </c>
      <c r="H92" s="47"/>
      <c r="I92" s="48"/>
      <c r="J92" s="48"/>
    </row>
    <row r="93" spans="2:10" ht="20.100000000000001" customHeight="1">
      <c r="B93" s="43" t="s">
        <v>474</v>
      </c>
      <c r="C93" s="64" t="s">
        <v>475</v>
      </c>
      <c r="D93" s="40">
        <v>234</v>
      </c>
      <c r="E93" s="40">
        <f t="shared" si="4"/>
        <v>47348.44</v>
      </c>
      <c r="F93" s="41">
        <f t="shared" si="3"/>
        <v>58317.560000000034</v>
      </c>
      <c r="H93" s="47"/>
      <c r="I93" s="48"/>
      <c r="J93" s="48"/>
    </row>
    <row r="94" spans="2:10" ht="20.100000000000001" customHeight="1">
      <c r="B94" s="43" t="s">
        <v>476</v>
      </c>
      <c r="C94" s="64" t="s">
        <v>475</v>
      </c>
      <c r="D94" s="40">
        <v>78</v>
      </c>
      <c r="E94" s="40">
        <f t="shared" si="4"/>
        <v>47426.44</v>
      </c>
      <c r="F94" s="41">
        <f t="shared" si="3"/>
        <v>58239.560000000034</v>
      </c>
      <c r="H94" s="47"/>
      <c r="I94" s="48"/>
      <c r="J94" s="48"/>
    </row>
    <row r="95" spans="2:10" ht="20.100000000000001" customHeight="1">
      <c r="B95" s="43" t="s">
        <v>477</v>
      </c>
      <c r="C95" s="64" t="s">
        <v>72</v>
      </c>
      <c r="D95" s="40">
        <v>292.2</v>
      </c>
      <c r="E95" s="40">
        <f t="shared" si="4"/>
        <v>47718.64</v>
      </c>
      <c r="F95" s="41">
        <f t="shared" si="3"/>
        <v>57947.360000000037</v>
      </c>
      <c r="H95" s="47"/>
      <c r="I95" s="48"/>
      <c r="J95" s="48"/>
    </row>
    <row r="96" spans="2:10" ht="20.100000000000001" customHeight="1">
      <c r="B96" s="43" t="s">
        <v>478</v>
      </c>
      <c r="C96" s="64" t="s">
        <v>475</v>
      </c>
      <c r="D96" s="40">
        <v>180</v>
      </c>
      <c r="E96" s="40">
        <f t="shared" si="4"/>
        <v>47898.64</v>
      </c>
      <c r="F96" s="41">
        <f t="shared" si="3"/>
        <v>57767.360000000037</v>
      </c>
      <c r="H96" s="47"/>
      <c r="I96" s="48"/>
      <c r="J96" s="48"/>
    </row>
    <row r="97" spans="2:10" ht="20.100000000000001" customHeight="1">
      <c r="B97" s="43" t="s">
        <v>479</v>
      </c>
      <c r="C97" s="64" t="s">
        <v>475</v>
      </c>
      <c r="D97" s="40">
        <v>144</v>
      </c>
      <c r="E97" s="40">
        <f t="shared" si="4"/>
        <v>48042.64</v>
      </c>
      <c r="F97" s="41">
        <f t="shared" si="3"/>
        <v>57623.360000000037</v>
      </c>
      <c r="H97" s="47"/>
      <c r="I97" s="48"/>
      <c r="J97" s="48"/>
    </row>
    <row r="98" spans="2:10" ht="20.100000000000001" customHeight="1">
      <c r="B98" s="43" t="s">
        <v>480</v>
      </c>
      <c r="C98" s="64" t="s">
        <v>475</v>
      </c>
      <c r="D98" s="40">
        <v>288</v>
      </c>
      <c r="E98" s="40">
        <f t="shared" si="4"/>
        <v>48330.64</v>
      </c>
      <c r="F98" s="41">
        <f t="shared" si="3"/>
        <v>57335.360000000037</v>
      </c>
      <c r="H98" s="47"/>
      <c r="I98" s="48"/>
      <c r="J98" s="48"/>
    </row>
    <row r="99" spans="2:10" ht="20.100000000000001" customHeight="1">
      <c r="B99" s="43" t="s">
        <v>481</v>
      </c>
      <c r="C99" s="64" t="s">
        <v>83</v>
      </c>
      <c r="D99" s="40">
        <v>109.01</v>
      </c>
      <c r="E99" s="40">
        <f t="shared" si="4"/>
        <v>48439.65</v>
      </c>
      <c r="F99" s="41">
        <f t="shared" si="3"/>
        <v>57226.350000000035</v>
      </c>
      <c r="H99" s="47"/>
      <c r="I99" s="48"/>
      <c r="J99" s="48"/>
    </row>
    <row r="100" spans="2:10" ht="20.100000000000001" customHeight="1">
      <c r="B100" s="43" t="s">
        <v>482</v>
      </c>
      <c r="C100" s="64" t="s">
        <v>50</v>
      </c>
      <c r="D100" s="40">
        <v>100</v>
      </c>
      <c r="E100" s="40">
        <f t="shared" si="4"/>
        <v>48539.65</v>
      </c>
      <c r="F100" s="41">
        <f t="shared" si="3"/>
        <v>57126.350000000035</v>
      </c>
      <c r="H100" s="47"/>
      <c r="I100" s="48"/>
      <c r="J100" s="48"/>
    </row>
    <row r="101" spans="2:10" ht="20.100000000000001" customHeight="1">
      <c r="B101" s="43" t="s">
        <v>483</v>
      </c>
      <c r="C101" s="64" t="s">
        <v>232</v>
      </c>
      <c r="D101" s="40">
        <v>98.11</v>
      </c>
      <c r="E101" s="40">
        <f t="shared" si="4"/>
        <v>48637.760000000002</v>
      </c>
      <c r="F101" s="41">
        <f t="shared" si="3"/>
        <v>57028.240000000034</v>
      </c>
      <c r="H101" s="47"/>
      <c r="I101" s="48"/>
      <c r="J101" s="48"/>
    </row>
    <row r="102" spans="2:10" ht="20.100000000000001" customHeight="1">
      <c r="B102" s="43" t="s">
        <v>484</v>
      </c>
      <c r="C102" s="64" t="s">
        <v>485</v>
      </c>
      <c r="D102" s="40">
        <v>99.9</v>
      </c>
      <c r="E102" s="40">
        <f t="shared" si="4"/>
        <v>48737.66</v>
      </c>
      <c r="F102" s="41">
        <f t="shared" si="3"/>
        <v>56928.340000000033</v>
      </c>
      <c r="H102" s="47"/>
      <c r="I102" s="48"/>
      <c r="J102" s="48"/>
    </row>
    <row r="103" spans="2:10" ht="20.100000000000001" customHeight="1">
      <c r="B103" s="43" t="s">
        <v>486</v>
      </c>
      <c r="C103" s="64" t="s">
        <v>475</v>
      </c>
      <c r="D103" s="40">
        <v>72</v>
      </c>
      <c r="E103" s="40">
        <f t="shared" si="4"/>
        <v>48809.66</v>
      </c>
      <c r="F103" s="41">
        <f t="shared" si="3"/>
        <v>56856.340000000033</v>
      </c>
      <c r="H103" s="47"/>
      <c r="I103" s="48"/>
      <c r="J103" s="48"/>
    </row>
    <row r="104" spans="2:10" ht="20.100000000000001" customHeight="1">
      <c r="B104" s="43" t="s">
        <v>487</v>
      </c>
      <c r="C104" s="64" t="s">
        <v>272</v>
      </c>
      <c r="D104" s="40">
        <v>1146.1600000000001</v>
      </c>
      <c r="E104" s="40">
        <f t="shared" si="4"/>
        <v>49955.820000000007</v>
      </c>
      <c r="F104" s="41">
        <f t="shared" si="3"/>
        <v>55710.180000000029</v>
      </c>
      <c r="H104" s="47"/>
      <c r="I104" s="48"/>
      <c r="J104" s="48"/>
    </row>
    <row r="105" spans="2:10" ht="20.100000000000001" customHeight="1">
      <c r="B105" s="43" t="s">
        <v>488</v>
      </c>
      <c r="C105" s="64" t="s">
        <v>274</v>
      </c>
      <c r="D105" s="40">
        <v>1826.74</v>
      </c>
      <c r="E105" s="40">
        <f t="shared" si="4"/>
        <v>51782.560000000005</v>
      </c>
      <c r="F105" s="41">
        <f t="shared" si="3"/>
        <v>53883.440000000031</v>
      </c>
      <c r="H105" s="47"/>
      <c r="I105" s="48"/>
      <c r="J105" s="48"/>
    </row>
    <row r="106" spans="2:10" ht="20.100000000000001" customHeight="1">
      <c r="B106" s="43" t="s">
        <v>489</v>
      </c>
      <c r="C106" s="64" t="s">
        <v>490</v>
      </c>
      <c r="D106" s="40">
        <v>2554.17</v>
      </c>
      <c r="E106" s="40">
        <f t="shared" si="4"/>
        <v>54336.73</v>
      </c>
      <c r="F106" s="41">
        <f t="shared" si="3"/>
        <v>51329.270000000033</v>
      </c>
      <c r="H106" s="47"/>
      <c r="I106" s="48"/>
      <c r="J106" s="48"/>
    </row>
    <row r="107" spans="2:10" ht="20.100000000000001" customHeight="1">
      <c r="B107" s="43" t="s">
        <v>491</v>
      </c>
      <c r="C107" s="64" t="s">
        <v>112</v>
      </c>
      <c r="D107" s="67">
        <v>65.010000000000005</v>
      </c>
      <c r="E107" s="40">
        <f t="shared" si="4"/>
        <v>54401.740000000005</v>
      </c>
      <c r="F107" s="41">
        <f t="shared" si="3"/>
        <v>51264.260000000031</v>
      </c>
      <c r="H107" s="47"/>
      <c r="I107" s="48"/>
      <c r="J107" s="48"/>
    </row>
    <row r="108" spans="2:10" ht="20.100000000000001" customHeight="1">
      <c r="B108" s="43" t="s">
        <v>492</v>
      </c>
      <c r="C108" s="64" t="s">
        <v>475</v>
      </c>
      <c r="D108" s="40">
        <v>126</v>
      </c>
      <c r="E108" s="40">
        <f t="shared" si="4"/>
        <v>54527.740000000005</v>
      </c>
      <c r="F108" s="41">
        <f t="shared" si="3"/>
        <v>51138.260000000031</v>
      </c>
      <c r="H108" s="47"/>
      <c r="I108" s="48"/>
      <c r="J108" s="48"/>
    </row>
    <row r="109" spans="2:10" ht="20.100000000000001" customHeight="1">
      <c r="B109" s="43" t="s">
        <v>493</v>
      </c>
      <c r="C109" s="64" t="s">
        <v>50</v>
      </c>
      <c r="D109" s="40">
        <v>60.99</v>
      </c>
      <c r="E109" s="40">
        <f t="shared" si="4"/>
        <v>54588.73</v>
      </c>
      <c r="F109" s="41">
        <f t="shared" si="3"/>
        <v>51077.270000000033</v>
      </c>
      <c r="H109" s="47"/>
      <c r="I109" s="48"/>
      <c r="J109" s="48"/>
    </row>
    <row r="110" spans="2:10" ht="20.100000000000001" customHeight="1">
      <c r="B110" s="43" t="s">
        <v>494</v>
      </c>
      <c r="C110" s="64" t="s">
        <v>294</v>
      </c>
      <c r="D110" s="40">
        <v>609.20000000000005</v>
      </c>
      <c r="E110" s="40">
        <f t="shared" si="4"/>
        <v>55197.93</v>
      </c>
      <c r="F110" s="41">
        <f t="shared" si="3"/>
        <v>50468.070000000036</v>
      </c>
      <c r="H110" s="47"/>
      <c r="I110" s="48"/>
      <c r="J110" s="48"/>
    </row>
    <row r="111" spans="2:10" ht="20.100000000000001" customHeight="1">
      <c r="B111" s="43" t="s">
        <v>495</v>
      </c>
      <c r="C111" s="64" t="s">
        <v>50</v>
      </c>
      <c r="D111" s="40">
        <v>58</v>
      </c>
      <c r="E111" s="40">
        <f t="shared" si="4"/>
        <v>55255.93</v>
      </c>
      <c r="F111" s="41">
        <f t="shared" si="3"/>
        <v>50410.070000000036</v>
      </c>
      <c r="H111" s="47"/>
      <c r="I111" s="48"/>
      <c r="J111" s="48"/>
    </row>
    <row r="112" spans="2:10" ht="20.100000000000001" customHeight="1">
      <c r="B112" s="43" t="s">
        <v>496</v>
      </c>
      <c r="C112" s="64" t="s">
        <v>497</v>
      </c>
      <c r="D112" s="40">
        <v>1160</v>
      </c>
      <c r="E112" s="40">
        <f t="shared" si="4"/>
        <v>56415.93</v>
      </c>
      <c r="F112" s="41">
        <f t="shared" si="3"/>
        <v>49250.070000000036</v>
      </c>
      <c r="H112" s="47"/>
      <c r="I112" s="48"/>
      <c r="J112" s="48"/>
    </row>
    <row r="113" spans="2:10" ht="20.100000000000001" customHeight="1">
      <c r="B113" s="43" t="s">
        <v>498</v>
      </c>
      <c r="C113" s="64" t="s">
        <v>50</v>
      </c>
      <c r="D113" s="40">
        <v>75.010000000000005</v>
      </c>
      <c r="E113" s="40">
        <f t="shared" si="4"/>
        <v>56490.94</v>
      </c>
      <c r="F113" s="41">
        <f t="shared" si="3"/>
        <v>49175.060000000034</v>
      </c>
      <c r="H113" s="47"/>
      <c r="I113" s="48"/>
      <c r="J113" s="48"/>
    </row>
    <row r="114" spans="2:10" ht="20.100000000000001" customHeight="1">
      <c r="B114" s="43" t="s">
        <v>499</v>
      </c>
      <c r="C114" s="64" t="s">
        <v>500</v>
      </c>
      <c r="D114" s="40">
        <v>159.88999999999999</v>
      </c>
      <c r="E114" s="40">
        <f t="shared" si="4"/>
        <v>56650.83</v>
      </c>
      <c r="F114" s="41">
        <f t="shared" si="3"/>
        <v>49015.170000000035</v>
      </c>
      <c r="H114" s="47"/>
      <c r="I114" s="48"/>
      <c r="J114" s="48"/>
    </row>
    <row r="115" spans="2:10" ht="20.100000000000001" customHeight="1">
      <c r="B115" s="43" t="s">
        <v>501</v>
      </c>
      <c r="C115" s="64" t="s">
        <v>502</v>
      </c>
      <c r="D115" s="40">
        <v>126.44</v>
      </c>
      <c r="E115" s="40">
        <f t="shared" si="4"/>
        <v>56777.270000000004</v>
      </c>
      <c r="F115" s="41">
        <f t="shared" si="3"/>
        <v>48888.730000000032</v>
      </c>
      <c r="H115" s="47"/>
      <c r="I115" s="48"/>
      <c r="J115" s="48"/>
    </row>
    <row r="116" spans="2:10" ht="20.100000000000001" customHeight="1">
      <c r="B116" s="43" t="s">
        <v>503</v>
      </c>
      <c r="C116" s="64" t="s">
        <v>52</v>
      </c>
      <c r="D116" s="40">
        <v>515.65</v>
      </c>
      <c r="E116" s="40">
        <f t="shared" si="4"/>
        <v>57292.920000000006</v>
      </c>
      <c r="F116" s="41">
        <f t="shared" si="3"/>
        <v>48373.080000000031</v>
      </c>
      <c r="H116" s="47"/>
      <c r="I116" s="48"/>
      <c r="J116" s="48"/>
    </row>
    <row r="117" spans="2:10" ht="20.100000000000001" customHeight="1">
      <c r="B117" s="43" t="s">
        <v>504</v>
      </c>
      <c r="C117" s="64" t="s">
        <v>505</v>
      </c>
      <c r="D117" s="40">
        <v>450</v>
      </c>
      <c r="E117" s="40">
        <f t="shared" si="4"/>
        <v>57742.920000000006</v>
      </c>
      <c r="F117" s="41">
        <f t="shared" si="3"/>
        <v>47923.080000000031</v>
      </c>
      <c r="H117" s="47"/>
      <c r="I117" s="48"/>
      <c r="J117" s="48"/>
    </row>
    <row r="118" spans="2:10" ht="20.100000000000001" customHeight="1">
      <c r="B118" s="43" t="s">
        <v>506</v>
      </c>
      <c r="C118" s="64" t="s">
        <v>232</v>
      </c>
      <c r="D118" s="40">
        <v>144</v>
      </c>
      <c r="E118" s="40">
        <f t="shared" si="4"/>
        <v>57886.920000000006</v>
      </c>
      <c r="F118" s="41">
        <f t="shared" si="3"/>
        <v>47779.080000000031</v>
      </c>
      <c r="H118" s="47"/>
      <c r="I118" s="48"/>
      <c r="J118" s="48"/>
    </row>
    <row r="119" spans="2:10" ht="20.100000000000001" customHeight="1">
      <c r="B119" s="43" t="s">
        <v>507</v>
      </c>
      <c r="C119" s="64" t="s">
        <v>508</v>
      </c>
      <c r="D119" s="40">
        <v>103</v>
      </c>
      <c r="E119" s="40">
        <f t="shared" si="4"/>
        <v>57989.920000000006</v>
      </c>
      <c r="F119" s="41">
        <f t="shared" si="3"/>
        <v>47676.080000000031</v>
      </c>
      <c r="H119" s="47"/>
      <c r="I119" s="48"/>
      <c r="J119" s="48"/>
    </row>
    <row r="120" spans="2:10" ht="20.100000000000001" customHeight="1">
      <c r="B120" s="43" t="s">
        <v>509</v>
      </c>
      <c r="C120" s="64" t="s">
        <v>475</v>
      </c>
      <c r="D120" s="40">
        <v>146.16</v>
      </c>
      <c r="E120" s="40">
        <f t="shared" si="4"/>
        <v>58136.080000000009</v>
      </c>
      <c r="F120" s="41">
        <f t="shared" si="3"/>
        <v>47529.920000000027</v>
      </c>
      <c r="H120" s="47"/>
      <c r="I120" s="48"/>
      <c r="J120" s="48"/>
    </row>
    <row r="121" spans="2:10" ht="20.100000000000001" customHeight="1">
      <c r="B121" s="43" t="s">
        <v>510</v>
      </c>
      <c r="C121" s="64" t="s">
        <v>50</v>
      </c>
      <c r="D121" s="40">
        <v>151</v>
      </c>
      <c r="E121" s="40">
        <f t="shared" si="4"/>
        <v>58287.080000000009</v>
      </c>
      <c r="F121" s="41">
        <f t="shared" si="3"/>
        <v>47378.920000000027</v>
      </c>
      <c r="H121" s="47"/>
      <c r="I121" s="48"/>
      <c r="J121" s="48"/>
    </row>
    <row r="122" spans="2:10" ht="20.100000000000001" customHeight="1">
      <c r="B122" s="43" t="s">
        <v>511</v>
      </c>
      <c r="C122" s="64" t="s">
        <v>240</v>
      </c>
      <c r="D122" s="40">
        <v>440.8</v>
      </c>
      <c r="E122" s="40">
        <f t="shared" si="4"/>
        <v>58727.880000000012</v>
      </c>
      <c r="F122" s="41">
        <f t="shared" si="3"/>
        <v>46938.120000000024</v>
      </c>
      <c r="H122" s="47"/>
      <c r="I122" s="48"/>
      <c r="J122" s="48"/>
    </row>
    <row r="123" spans="2:10" ht="20.100000000000001" customHeight="1">
      <c r="B123" s="123" t="s">
        <v>512</v>
      </c>
      <c r="C123" s="123" t="s">
        <v>50</v>
      </c>
      <c r="D123" s="124">
        <v>78</v>
      </c>
      <c r="E123" s="124">
        <f t="shared" si="4"/>
        <v>58805.880000000012</v>
      </c>
      <c r="F123" s="126">
        <f t="shared" si="3"/>
        <v>46860.120000000024</v>
      </c>
      <c r="H123" s="125" t="s">
        <v>2258</v>
      </c>
      <c r="I123" s="48"/>
      <c r="J123" s="48"/>
    </row>
    <row r="124" spans="2:10" ht="20.100000000000001" customHeight="1">
      <c r="B124" s="43" t="s">
        <v>513</v>
      </c>
      <c r="C124" s="64" t="s">
        <v>514</v>
      </c>
      <c r="D124" s="40">
        <v>347</v>
      </c>
      <c r="E124" s="40">
        <f t="shared" si="4"/>
        <v>59152.880000000012</v>
      </c>
      <c r="F124" s="41">
        <f t="shared" si="3"/>
        <v>46513.120000000024</v>
      </c>
      <c r="H124" s="47"/>
      <c r="I124" s="48"/>
      <c r="J124" s="48"/>
    </row>
    <row r="125" spans="2:10" ht="20.100000000000001" customHeight="1">
      <c r="B125" s="43" t="s">
        <v>515</v>
      </c>
      <c r="C125" s="64" t="s">
        <v>236</v>
      </c>
      <c r="D125" s="40">
        <v>580.13</v>
      </c>
      <c r="E125" s="40">
        <f t="shared" si="4"/>
        <v>59733.010000000009</v>
      </c>
      <c r="F125" s="41">
        <f t="shared" si="3"/>
        <v>45932.990000000027</v>
      </c>
      <c r="H125" s="47"/>
      <c r="I125" s="48"/>
      <c r="J125" s="48"/>
    </row>
    <row r="126" spans="2:10" ht="20.100000000000001" customHeight="1">
      <c r="B126" s="43" t="s">
        <v>516</v>
      </c>
      <c r="C126" s="64" t="s">
        <v>401</v>
      </c>
      <c r="D126" s="40">
        <v>81</v>
      </c>
      <c r="E126" s="40">
        <f t="shared" si="4"/>
        <v>59814.010000000009</v>
      </c>
      <c r="F126" s="41">
        <f t="shared" si="3"/>
        <v>45851.990000000027</v>
      </c>
      <c r="H126" s="47"/>
      <c r="I126" s="48"/>
      <c r="J126" s="48"/>
    </row>
    <row r="127" spans="2:10" ht="20.100000000000001" customHeight="1">
      <c r="B127" s="43" t="s">
        <v>517</v>
      </c>
      <c r="C127" s="64" t="s">
        <v>502</v>
      </c>
      <c r="D127" s="40">
        <v>78.5</v>
      </c>
      <c r="E127" s="40">
        <f t="shared" si="4"/>
        <v>59892.510000000009</v>
      </c>
      <c r="F127" s="41">
        <f t="shared" si="3"/>
        <v>45773.490000000027</v>
      </c>
      <c r="H127" s="49"/>
      <c r="I127" s="48"/>
      <c r="J127" s="48"/>
    </row>
    <row r="128" spans="2:10" ht="20.100000000000001" customHeight="1">
      <c r="B128" s="43" t="s">
        <v>518</v>
      </c>
      <c r="C128" s="64" t="s">
        <v>110</v>
      </c>
      <c r="D128" s="40">
        <v>645.12</v>
      </c>
      <c r="E128" s="40">
        <f t="shared" si="4"/>
        <v>60537.630000000012</v>
      </c>
      <c r="F128" s="41">
        <f t="shared" si="3"/>
        <v>45128.370000000024</v>
      </c>
      <c r="H128" s="49"/>
      <c r="I128" s="48"/>
      <c r="J128" s="48"/>
    </row>
    <row r="129" spans="2:10" ht="20.100000000000001" customHeight="1">
      <c r="B129" s="43" t="s">
        <v>519</v>
      </c>
      <c r="C129" s="64" t="s">
        <v>72</v>
      </c>
      <c r="D129" s="40">
        <v>299.5</v>
      </c>
      <c r="E129" s="40">
        <f t="shared" si="4"/>
        <v>60837.130000000012</v>
      </c>
      <c r="F129" s="41">
        <f t="shared" si="3"/>
        <v>44828.870000000024</v>
      </c>
      <c r="H129" s="49"/>
      <c r="I129" s="48"/>
      <c r="J129" s="48"/>
    </row>
    <row r="130" spans="2:10" ht="20.100000000000001" customHeight="1">
      <c r="B130" s="43" t="s">
        <v>520</v>
      </c>
      <c r="C130" s="64" t="s">
        <v>106</v>
      </c>
      <c r="D130" s="40">
        <v>59.67</v>
      </c>
      <c r="E130" s="40">
        <f t="shared" si="4"/>
        <v>60896.80000000001</v>
      </c>
      <c r="F130" s="41">
        <f t="shared" si="3"/>
        <v>44769.200000000026</v>
      </c>
      <c r="H130" s="49"/>
      <c r="I130" s="48"/>
      <c r="J130" s="48"/>
    </row>
    <row r="131" spans="2:10" ht="20.100000000000001" customHeight="1">
      <c r="B131" s="43" t="s">
        <v>521</v>
      </c>
      <c r="C131" s="64" t="s">
        <v>112</v>
      </c>
      <c r="D131" s="40">
        <v>93.01</v>
      </c>
      <c r="E131" s="40">
        <f t="shared" si="4"/>
        <v>60989.810000000012</v>
      </c>
      <c r="F131" s="41">
        <f t="shared" si="3"/>
        <v>44676.190000000024</v>
      </c>
      <c r="H131" s="49"/>
      <c r="I131" s="48"/>
      <c r="J131" s="48"/>
    </row>
    <row r="132" spans="2:10" ht="20.100000000000001" customHeight="1">
      <c r="B132" s="43" t="s">
        <v>522</v>
      </c>
      <c r="C132" s="64" t="s">
        <v>112</v>
      </c>
      <c r="D132" s="40">
        <v>579</v>
      </c>
      <c r="E132" s="40">
        <f t="shared" si="4"/>
        <v>61568.810000000012</v>
      </c>
      <c r="F132" s="41">
        <f t="shared" si="3"/>
        <v>44097.190000000024</v>
      </c>
      <c r="H132" s="49"/>
      <c r="I132" s="48"/>
      <c r="J132" s="48"/>
    </row>
    <row r="133" spans="2:10" ht="20.100000000000001" customHeight="1">
      <c r="B133" s="43" t="s">
        <v>523</v>
      </c>
      <c r="C133" s="64" t="s">
        <v>112</v>
      </c>
      <c r="D133" s="40">
        <v>50</v>
      </c>
      <c r="E133" s="40">
        <f t="shared" si="4"/>
        <v>61618.810000000012</v>
      </c>
      <c r="F133" s="41">
        <f t="shared" si="3"/>
        <v>44047.190000000024</v>
      </c>
      <c r="H133" s="49"/>
      <c r="I133" s="48"/>
      <c r="J133" s="48"/>
    </row>
    <row r="134" spans="2:10" ht="20.100000000000001" customHeight="1">
      <c r="B134" s="43" t="s">
        <v>524</v>
      </c>
      <c r="C134" s="64" t="s">
        <v>112</v>
      </c>
      <c r="D134" s="40">
        <v>301.01</v>
      </c>
      <c r="E134" s="40">
        <f t="shared" si="4"/>
        <v>61919.820000000014</v>
      </c>
      <c r="F134" s="41">
        <f t="shared" si="3"/>
        <v>43746.180000000022</v>
      </c>
      <c r="H134" s="49"/>
      <c r="I134" s="48"/>
      <c r="J134" s="48"/>
    </row>
    <row r="135" spans="2:10" ht="20.100000000000001" customHeight="1">
      <c r="B135" s="43" t="s">
        <v>525</v>
      </c>
      <c r="C135" s="64" t="s">
        <v>112</v>
      </c>
      <c r="D135" s="40">
        <v>50</v>
      </c>
      <c r="E135" s="40">
        <f t="shared" si="4"/>
        <v>61969.820000000014</v>
      </c>
      <c r="F135" s="41">
        <f t="shared" ref="F135:F146" si="5">F134-D135</f>
        <v>43696.180000000022</v>
      </c>
      <c r="H135" s="49"/>
      <c r="I135" s="48"/>
      <c r="J135" s="48"/>
    </row>
    <row r="136" spans="2:10" ht="20.100000000000001" customHeight="1">
      <c r="B136" s="43" t="s">
        <v>526</v>
      </c>
      <c r="C136" s="64" t="s">
        <v>112</v>
      </c>
      <c r="D136" s="40">
        <v>2161.02</v>
      </c>
      <c r="E136" s="40">
        <f t="shared" ref="E136:E146" si="6">E135+D136</f>
        <v>64130.840000000011</v>
      </c>
      <c r="F136" s="41">
        <f t="shared" si="5"/>
        <v>41535.160000000025</v>
      </c>
      <c r="H136" s="49"/>
      <c r="I136" s="48"/>
      <c r="J136" s="48"/>
    </row>
    <row r="137" spans="2:10" ht="20.100000000000001" customHeight="1">
      <c r="B137" s="43" t="s">
        <v>527</v>
      </c>
      <c r="C137" s="64" t="s">
        <v>112</v>
      </c>
      <c r="D137" s="40">
        <v>170</v>
      </c>
      <c r="E137" s="40">
        <f t="shared" si="6"/>
        <v>64300.840000000011</v>
      </c>
      <c r="F137" s="41">
        <f t="shared" si="5"/>
        <v>41365.160000000025</v>
      </c>
      <c r="H137" s="49"/>
      <c r="I137" s="48"/>
      <c r="J137" s="48"/>
    </row>
    <row r="138" spans="2:10" ht="20.100000000000001" customHeight="1">
      <c r="B138" s="43" t="s">
        <v>528</v>
      </c>
      <c r="C138" s="64" t="s">
        <v>112</v>
      </c>
      <c r="D138" s="40">
        <v>1159</v>
      </c>
      <c r="E138" s="40">
        <f t="shared" si="6"/>
        <v>65459.840000000011</v>
      </c>
      <c r="F138" s="41">
        <f t="shared" si="5"/>
        <v>40206.160000000025</v>
      </c>
      <c r="H138" s="49"/>
      <c r="I138" s="48"/>
      <c r="J138" s="48"/>
    </row>
    <row r="139" spans="2:10" ht="20.100000000000001" customHeight="1">
      <c r="B139" s="43" t="s">
        <v>529</v>
      </c>
      <c r="C139" s="64" t="s">
        <v>112</v>
      </c>
      <c r="D139" s="40">
        <v>100</v>
      </c>
      <c r="E139" s="40">
        <f t="shared" si="6"/>
        <v>65559.840000000011</v>
      </c>
      <c r="F139" s="41">
        <f t="shared" si="5"/>
        <v>40106.160000000025</v>
      </c>
      <c r="H139" s="49"/>
      <c r="I139" s="48"/>
      <c r="J139" s="48"/>
    </row>
    <row r="140" spans="2:10" ht="20.100000000000001" customHeight="1">
      <c r="B140" s="43" t="s">
        <v>530</v>
      </c>
      <c r="C140" s="64" t="s">
        <v>112</v>
      </c>
      <c r="D140" s="40">
        <v>2381.69</v>
      </c>
      <c r="E140" s="40">
        <f t="shared" si="6"/>
        <v>67941.530000000013</v>
      </c>
      <c r="F140" s="41">
        <f t="shared" si="5"/>
        <v>37724.470000000023</v>
      </c>
      <c r="H140" s="49"/>
      <c r="I140" s="48"/>
      <c r="J140" s="48"/>
    </row>
    <row r="141" spans="2:10" ht="20.100000000000001" customHeight="1">
      <c r="B141" s="43" t="s">
        <v>531</v>
      </c>
      <c r="C141" s="64" t="s">
        <v>112</v>
      </c>
      <c r="D141" s="40">
        <v>50</v>
      </c>
      <c r="E141" s="40">
        <f t="shared" si="6"/>
        <v>67991.530000000013</v>
      </c>
      <c r="F141" s="41">
        <f t="shared" si="5"/>
        <v>37674.470000000023</v>
      </c>
      <c r="H141" s="49"/>
      <c r="I141" s="48"/>
      <c r="J141" s="48"/>
    </row>
    <row r="142" spans="2:10" ht="20.100000000000001" customHeight="1">
      <c r="B142" s="43" t="s">
        <v>532</v>
      </c>
      <c r="C142" s="64" t="s">
        <v>112</v>
      </c>
      <c r="D142" s="40">
        <v>623</v>
      </c>
      <c r="E142" s="40">
        <f t="shared" si="6"/>
        <v>68614.530000000013</v>
      </c>
      <c r="F142" s="41">
        <f t="shared" si="5"/>
        <v>37051.470000000023</v>
      </c>
      <c r="H142" s="49"/>
      <c r="I142" s="48"/>
      <c r="J142" s="48"/>
    </row>
    <row r="143" spans="2:10" ht="20.100000000000001" customHeight="1">
      <c r="B143" s="43" t="s">
        <v>533</v>
      </c>
      <c r="C143" s="64" t="s">
        <v>112</v>
      </c>
      <c r="D143" s="40">
        <v>65.010000000000005</v>
      </c>
      <c r="E143" s="40">
        <f t="shared" si="6"/>
        <v>68679.540000000008</v>
      </c>
      <c r="F143" s="41">
        <f t="shared" si="5"/>
        <v>36986.460000000021</v>
      </c>
      <c r="H143" s="49"/>
      <c r="I143" s="48"/>
      <c r="J143" s="48"/>
    </row>
    <row r="144" spans="2:10" ht="20.100000000000001" customHeight="1">
      <c r="B144" s="43" t="s">
        <v>534</v>
      </c>
      <c r="C144" s="64" t="s">
        <v>135</v>
      </c>
      <c r="D144" s="40">
        <v>61.08</v>
      </c>
      <c r="E144" s="40">
        <f t="shared" si="6"/>
        <v>68740.62000000001</v>
      </c>
      <c r="F144" s="41">
        <f t="shared" si="5"/>
        <v>36925.380000000019</v>
      </c>
      <c r="H144" s="49"/>
      <c r="I144" s="48"/>
      <c r="J144" s="48"/>
    </row>
    <row r="145" spans="2:10" ht="20.100000000000001" customHeight="1">
      <c r="B145" s="43" t="s">
        <v>535</v>
      </c>
      <c r="C145" s="64" t="s">
        <v>112</v>
      </c>
      <c r="D145" s="40">
        <v>200.7</v>
      </c>
      <c r="E145" s="40">
        <f t="shared" si="6"/>
        <v>68941.320000000007</v>
      </c>
      <c r="F145" s="41">
        <f t="shared" si="5"/>
        <v>36724.680000000022</v>
      </c>
      <c r="H145" s="49"/>
      <c r="I145" s="48"/>
      <c r="J145" s="48"/>
    </row>
    <row r="146" spans="2:10" ht="20.100000000000001" customHeight="1">
      <c r="B146" s="43" t="s">
        <v>536</v>
      </c>
      <c r="C146" s="64" t="s">
        <v>112</v>
      </c>
      <c r="D146" s="40">
        <v>1229.01</v>
      </c>
      <c r="E146" s="40">
        <f t="shared" si="6"/>
        <v>70170.33</v>
      </c>
      <c r="F146" s="41">
        <f t="shared" si="5"/>
        <v>35495.67000000002</v>
      </c>
      <c r="H146" s="49"/>
      <c r="I146" s="48"/>
      <c r="J146" s="48"/>
    </row>
    <row r="147" spans="2:10" ht="19.5" customHeight="1">
      <c r="B147" s="43" t="s">
        <v>537</v>
      </c>
      <c r="C147" s="64" t="s">
        <v>112</v>
      </c>
      <c r="D147" s="40">
        <v>90</v>
      </c>
      <c r="E147" s="40">
        <f t="shared" ref="E147:E155" si="7">E146+D147</f>
        <v>70260.33</v>
      </c>
      <c r="F147" s="41">
        <f t="shared" ref="F147:F155" si="8">F146-D147</f>
        <v>35405.67000000002</v>
      </c>
      <c r="J147" s="3"/>
    </row>
    <row r="148" spans="2:10" ht="19.5" customHeight="1">
      <c r="B148" s="43" t="s">
        <v>538</v>
      </c>
      <c r="C148" s="64" t="s">
        <v>112</v>
      </c>
      <c r="D148" s="40">
        <v>1115.8</v>
      </c>
      <c r="E148" s="40">
        <f t="shared" si="7"/>
        <v>71376.13</v>
      </c>
      <c r="F148" s="41">
        <f t="shared" si="8"/>
        <v>34289.870000000017</v>
      </c>
      <c r="J148" s="3"/>
    </row>
    <row r="149" spans="2:10" ht="19.5" customHeight="1">
      <c r="B149" s="43" t="s">
        <v>539</v>
      </c>
      <c r="C149" s="64" t="s">
        <v>112</v>
      </c>
      <c r="D149" s="40">
        <v>1280</v>
      </c>
      <c r="E149" s="40">
        <f t="shared" si="7"/>
        <v>72656.13</v>
      </c>
      <c r="F149" s="41">
        <f t="shared" si="8"/>
        <v>33009.870000000017</v>
      </c>
    </row>
    <row r="150" spans="2:10" ht="19.5" customHeight="1">
      <c r="B150" s="43" t="s">
        <v>540</v>
      </c>
      <c r="C150" s="64" t="s">
        <v>112</v>
      </c>
      <c r="D150" s="40">
        <v>145</v>
      </c>
      <c r="E150" s="40">
        <f t="shared" si="7"/>
        <v>72801.13</v>
      </c>
      <c r="F150" s="41">
        <f t="shared" si="8"/>
        <v>32864.870000000017</v>
      </c>
      <c r="J150" s="3"/>
    </row>
    <row r="151" spans="2:10" ht="19.5" customHeight="1">
      <c r="B151" s="43" t="s">
        <v>541</v>
      </c>
      <c r="C151" s="64" t="s">
        <v>112</v>
      </c>
      <c r="D151" s="40">
        <v>388.01</v>
      </c>
      <c r="E151" s="40">
        <f t="shared" si="7"/>
        <v>73189.14</v>
      </c>
      <c r="F151" s="41">
        <f t="shared" si="8"/>
        <v>32476.860000000019</v>
      </c>
    </row>
    <row r="152" spans="2:10" ht="19.5" customHeight="1">
      <c r="B152" s="43" t="s">
        <v>542</v>
      </c>
      <c r="C152" s="64" t="s">
        <v>112</v>
      </c>
      <c r="D152" s="40">
        <v>45</v>
      </c>
      <c r="E152" s="40">
        <f t="shared" si="7"/>
        <v>73234.14</v>
      </c>
      <c r="F152" s="41">
        <f t="shared" si="8"/>
        <v>32431.860000000019</v>
      </c>
      <c r="J152" s="3"/>
    </row>
    <row r="153" spans="2:10" ht="19.5" customHeight="1">
      <c r="B153" s="43" t="s">
        <v>543</v>
      </c>
      <c r="C153" s="112" t="s">
        <v>112</v>
      </c>
      <c r="D153" s="59">
        <v>65.010000000000005</v>
      </c>
      <c r="E153" s="59">
        <f t="shared" si="7"/>
        <v>73299.149999999994</v>
      </c>
      <c r="F153" s="97">
        <f t="shared" si="8"/>
        <v>32366.85000000002</v>
      </c>
    </row>
    <row r="154" spans="2:10" ht="19.5" customHeight="1">
      <c r="B154" s="111" t="s">
        <v>544</v>
      </c>
      <c r="C154" s="114" t="s">
        <v>112</v>
      </c>
      <c r="D154" s="40">
        <v>65.010000000000005</v>
      </c>
      <c r="E154" s="40">
        <f t="shared" si="7"/>
        <v>73364.159999999989</v>
      </c>
      <c r="F154" s="40">
        <f t="shared" si="8"/>
        <v>32301.840000000022</v>
      </c>
    </row>
    <row r="155" spans="2:10" ht="19.5" customHeight="1">
      <c r="B155" s="6" t="s">
        <v>2202</v>
      </c>
      <c r="C155" s="63" t="s">
        <v>15</v>
      </c>
      <c r="D155" s="40">
        <v>336.4</v>
      </c>
      <c r="E155" s="40">
        <f t="shared" si="7"/>
        <v>73700.559999999983</v>
      </c>
      <c r="F155" s="40">
        <f t="shared" si="8"/>
        <v>31965.440000000021</v>
      </c>
      <c r="G155" s="51"/>
      <c r="H155" s="51"/>
      <c r="I155" s="51"/>
    </row>
    <row r="156" spans="2:10" ht="19.5" customHeight="1">
      <c r="C156" s="113" t="s">
        <v>0</v>
      </c>
      <c r="D156" s="40">
        <f>+SUM(D7:D155)</f>
        <v>73700.559999999983</v>
      </c>
      <c r="E156" s="40"/>
      <c r="F156" s="40"/>
      <c r="G156" s="51"/>
      <c r="H156" s="51"/>
      <c r="I156" s="51"/>
    </row>
    <row r="157" spans="2:10" ht="19.5" customHeight="1">
      <c r="D157" s="48"/>
      <c r="E157" s="107"/>
      <c r="F157" s="51"/>
      <c r="G157" s="51"/>
      <c r="H157" s="51"/>
      <c r="I157" s="51"/>
    </row>
    <row r="158" spans="2:10" ht="19.5" customHeight="1">
      <c r="D158" s="48"/>
      <c r="E158" s="48"/>
      <c r="F158" s="108"/>
      <c r="G158" s="109"/>
      <c r="H158" s="51"/>
      <c r="I158" s="51"/>
    </row>
    <row r="159" spans="2:10" ht="19.5" customHeight="1">
      <c r="D159" s="3"/>
    </row>
    <row r="160" spans="2:10" ht="19.5" customHeight="1">
      <c r="D160" s="3"/>
    </row>
    <row r="161" spans="4:4" ht="19.5" customHeight="1">
      <c r="D161" s="3"/>
    </row>
    <row r="162" spans="4:4" ht="19.5" customHeight="1">
      <c r="D162" s="3"/>
    </row>
    <row r="163" spans="4:4" ht="19.5" customHeight="1">
      <c r="D163" s="3"/>
    </row>
    <row r="164" spans="4:4" ht="19.5" customHeight="1">
      <c r="D164" s="3"/>
    </row>
    <row r="165" spans="4:4" ht="19.5" customHeight="1">
      <c r="D165" s="3"/>
    </row>
    <row r="166" spans="4:4" ht="19.5" customHeight="1">
      <c r="D166" s="3"/>
    </row>
    <row r="167" spans="4:4" ht="19.5" customHeight="1">
      <c r="D167" s="3"/>
    </row>
    <row r="168" spans="4:4" ht="19.5" customHeight="1">
      <c r="D168" s="3"/>
    </row>
    <row r="169" spans="4:4" ht="19.5" customHeight="1">
      <c r="D169" s="3"/>
    </row>
    <row r="170" spans="4:4" ht="19.5" customHeight="1">
      <c r="D170" s="3"/>
    </row>
    <row r="171" spans="4:4" ht="19.5" customHeight="1">
      <c r="D171" s="3"/>
    </row>
    <row r="172" spans="4:4" ht="19.5" customHeight="1">
      <c r="D172" s="3"/>
    </row>
    <row r="173" spans="4:4" ht="19.5" customHeight="1">
      <c r="D173" s="3"/>
    </row>
    <row r="174" spans="4:4" ht="19.5" customHeight="1">
      <c r="D174" s="3"/>
    </row>
    <row r="175" spans="4:4" ht="19.5" customHeight="1">
      <c r="D175" s="3"/>
    </row>
    <row r="176" spans="4:4" ht="19.5" customHeight="1">
      <c r="D176" s="3"/>
    </row>
    <row r="177" spans="4:4" ht="19.5" customHeight="1">
      <c r="D177" s="3"/>
    </row>
    <row r="178" spans="4:4" ht="19.5" customHeight="1">
      <c r="D178" s="3"/>
    </row>
    <row r="179" spans="4:4" ht="19.5" customHeight="1">
      <c r="D179" s="3"/>
    </row>
    <row r="180" spans="4:4" ht="19.5" customHeight="1">
      <c r="D180" s="3"/>
    </row>
    <row r="181" spans="4:4" ht="19.5" customHeight="1">
      <c r="D181" s="3"/>
    </row>
    <row r="182" spans="4:4" ht="19.5" customHeight="1">
      <c r="D182" s="3"/>
    </row>
    <row r="183" spans="4:4" ht="19.5" customHeight="1">
      <c r="D183" s="3"/>
    </row>
    <row r="184" spans="4:4" ht="19.5" customHeight="1"/>
    <row r="185" spans="4:4" ht="19.5" customHeight="1"/>
    <row r="186" spans="4:4" ht="19.5" customHeight="1"/>
    <row r="187" spans="4:4" ht="19.5" customHeight="1"/>
    <row r="188" spans="4:4" ht="19.5" customHeight="1"/>
    <row r="189" spans="4:4" ht="19.5" customHeight="1"/>
    <row r="190" spans="4:4" ht="19.5" customHeight="1"/>
    <row r="191" spans="4:4" ht="19.5" customHeight="1"/>
    <row r="192" spans="4:4" ht="19.5" customHeight="1"/>
    <row r="193" ht="19.5" customHeight="1"/>
    <row r="194" ht="19.5" customHeight="1"/>
  </sheetData>
  <autoFilter ref="B6:F156"/>
  <mergeCells count="2">
    <mergeCell ref="C1:D1"/>
    <mergeCell ref="C2:D2"/>
  </mergeCells>
  <pageMargins left="0.4" right="0.53" top="0.46" bottom="0.43" header="0" footer="0"/>
  <pageSetup scale="63" orientation="portrait" verticalDpi="0" r:id="rId1"/>
  <headerFooter alignWithMargins="0"/>
  <rowBreaks count="1" manualBreakCount="1">
    <brk id="150" max="9" man="1"/>
  </rowBreaks>
  <colBreaks count="1" manualBreakCount="1">
    <brk id="10" max="1048575" man="1"/>
  </col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B1:N194"/>
  <sheetViews>
    <sheetView zoomScale="90" workbookViewId="0">
      <selection activeCell="B6" sqref="B6:F6"/>
    </sheetView>
  </sheetViews>
  <sheetFormatPr baseColWidth="10" defaultRowHeight="12.75"/>
  <cols>
    <col min="1" max="1" width="3.140625" style="6" customWidth="1"/>
    <col min="2" max="2" width="10.7109375" style="6" customWidth="1"/>
    <col min="3" max="3" width="15.7109375" style="18" customWidth="1"/>
    <col min="4" max="4" width="12.28515625" style="53" customWidth="1"/>
    <col min="5" max="5" width="17.7109375" style="6" customWidth="1"/>
    <col min="6" max="6" width="15.7109375" style="6" customWidth="1"/>
    <col min="7" max="7" width="3.28515625" style="6" customWidth="1"/>
    <col min="8" max="8" width="11.42578125" style="6" customWidth="1"/>
    <col min="9" max="9" width="14.85546875" style="6" customWidth="1"/>
    <col min="10" max="10" width="14.140625" style="6" customWidth="1"/>
    <col min="11" max="13" width="11.42578125" style="6"/>
    <col min="14" max="14" width="12.5703125" style="6" customWidth="1"/>
    <col min="15" max="16384" width="11.42578125" style="6"/>
  </cols>
  <sheetData>
    <row r="1" spans="2:14" s="2" customFormat="1" ht="16.5">
      <c r="B1" s="1"/>
      <c r="C1" s="133" t="s">
        <v>13</v>
      </c>
      <c r="D1" s="133"/>
      <c r="H1" s="3" t="s">
        <v>0</v>
      </c>
      <c r="I1" s="4"/>
      <c r="J1" s="5">
        <f>'Enero 15'!F128</f>
        <v>0</v>
      </c>
      <c r="L1" s="6"/>
      <c r="M1" s="6"/>
      <c r="N1" s="3"/>
    </row>
    <row r="2" spans="2:14" ht="17.25" thickBot="1">
      <c r="B2" s="7"/>
      <c r="C2" s="134" t="s">
        <v>1</v>
      </c>
      <c r="D2" s="134"/>
      <c r="E2" s="8"/>
      <c r="F2" s="9"/>
      <c r="H2" s="3" t="s">
        <v>2</v>
      </c>
      <c r="I2" s="3"/>
      <c r="J2" s="3"/>
      <c r="N2" s="3"/>
    </row>
    <row r="3" spans="2:14" ht="14.25" hidden="1" thickBot="1">
      <c r="B3" s="10"/>
      <c r="C3" s="11"/>
      <c r="D3" s="12"/>
      <c r="E3" s="13"/>
      <c r="F3" s="13"/>
      <c r="H3" s="14" t="s">
        <v>3</v>
      </c>
      <c r="I3" s="15"/>
      <c r="J3" s="16"/>
      <c r="L3" s="16"/>
      <c r="M3" s="16"/>
    </row>
    <row r="4" spans="2:14" ht="14.25" thickBot="1">
      <c r="B4" s="17"/>
      <c r="D4" s="12"/>
      <c r="E4" s="13"/>
      <c r="F4" s="13"/>
      <c r="H4" s="3" t="s">
        <v>4</v>
      </c>
      <c r="I4" s="3"/>
      <c r="J4" s="19">
        <f>J1-I2-I3</f>
        <v>0</v>
      </c>
      <c r="N4" s="3"/>
    </row>
    <row r="5" spans="2:14" s="24" customFormat="1" ht="16.5" thickBot="1">
      <c r="B5" s="20"/>
      <c r="C5" s="21"/>
      <c r="D5" s="22"/>
      <c r="E5" s="20"/>
      <c r="F5" s="23" t="s">
        <v>5</v>
      </c>
      <c r="H5" s="3"/>
      <c r="I5" s="6"/>
      <c r="J5" s="6"/>
      <c r="K5" s="6"/>
      <c r="L5" s="6"/>
      <c r="M5" s="6"/>
      <c r="N5" s="6"/>
    </row>
    <row r="6" spans="2:14" s="29" customFormat="1" ht="20.100000000000001" customHeight="1" thickBot="1">
      <c r="B6" s="25" t="s">
        <v>6</v>
      </c>
      <c r="C6" s="25" t="s">
        <v>7</v>
      </c>
      <c r="D6" s="26" t="s">
        <v>8</v>
      </c>
      <c r="E6" s="27" t="s">
        <v>9</v>
      </c>
      <c r="F6" s="28">
        <f>J22</f>
        <v>104501.5</v>
      </c>
      <c r="H6" s="30" t="s">
        <v>10</v>
      </c>
      <c r="I6" s="27" t="s">
        <v>8</v>
      </c>
      <c r="J6" s="31" t="s">
        <v>11</v>
      </c>
    </row>
    <row r="7" spans="2:14" ht="20.100000000000001" customHeight="1">
      <c r="B7" s="32" t="s">
        <v>205</v>
      </c>
      <c r="C7" s="33" t="s">
        <v>15</v>
      </c>
      <c r="D7" s="34">
        <v>250</v>
      </c>
      <c r="E7" s="34">
        <f>D7</f>
        <v>250</v>
      </c>
      <c r="F7" s="35">
        <f t="shared" ref="F7:F71" si="0">F6-D7</f>
        <v>104251.5</v>
      </c>
      <c r="H7" s="36"/>
      <c r="I7" s="37">
        <v>75000</v>
      </c>
      <c r="J7" s="35">
        <f>I7</f>
        <v>75000</v>
      </c>
    </row>
    <row r="8" spans="2:14" ht="20.100000000000001" customHeight="1">
      <c r="B8" s="38" t="s">
        <v>206</v>
      </c>
      <c r="C8" s="39" t="s">
        <v>15</v>
      </c>
      <c r="D8" s="40">
        <v>250</v>
      </c>
      <c r="E8" s="40">
        <f t="shared" ref="E8:E71" si="1">E7+D8</f>
        <v>500</v>
      </c>
      <c r="F8" s="41">
        <f t="shared" si="0"/>
        <v>104001.5</v>
      </c>
      <c r="H8" s="42"/>
      <c r="I8" s="40">
        <v>29501.5</v>
      </c>
      <c r="J8" s="41">
        <f t="shared" ref="J8:J22" si="2">J7+I8</f>
        <v>104501.5</v>
      </c>
    </row>
    <row r="9" spans="2:14" ht="20.100000000000001" customHeight="1">
      <c r="B9" s="38" t="s">
        <v>207</v>
      </c>
      <c r="C9" s="39" t="s">
        <v>15</v>
      </c>
      <c r="D9" s="40">
        <v>336.4</v>
      </c>
      <c r="E9" s="40">
        <f t="shared" si="1"/>
        <v>836.4</v>
      </c>
      <c r="F9" s="41">
        <f t="shared" si="0"/>
        <v>103665.1</v>
      </c>
      <c r="H9" s="42"/>
      <c r="I9" s="40"/>
      <c r="J9" s="41">
        <f t="shared" si="2"/>
        <v>104501.5</v>
      </c>
    </row>
    <row r="10" spans="2:14" ht="20.100000000000001" customHeight="1">
      <c r="B10" s="38" t="s">
        <v>208</v>
      </c>
      <c r="C10" s="39" t="s">
        <v>15</v>
      </c>
      <c r="D10" s="40">
        <v>279.60000000000002</v>
      </c>
      <c r="E10" s="40">
        <f t="shared" si="1"/>
        <v>1116</v>
      </c>
      <c r="F10" s="41">
        <f t="shared" si="0"/>
        <v>103385.5</v>
      </c>
      <c r="H10" s="42"/>
      <c r="I10" s="40"/>
      <c r="J10" s="41">
        <f t="shared" si="2"/>
        <v>104501.5</v>
      </c>
    </row>
    <row r="11" spans="2:14" ht="20.100000000000001" customHeight="1">
      <c r="B11" s="54" t="s">
        <v>229</v>
      </c>
      <c r="C11" s="38" t="s">
        <v>126</v>
      </c>
      <c r="D11" s="40">
        <v>1251.3599999999999</v>
      </c>
      <c r="E11" s="40">
        <f t="shared" si="1"/>
        <v>2367.3599999999997</v>
      </c>
      <c r="F11" s="41">
        <f t="shared" si="0"/>
        <v>102134.14</v>
      </c>
      <c r="H11" s="42"/>
      <c r="I11" s="40"/>
      <c r="J11" s="41">
        <f t="shared" si="2"/>
        <v>104501.5</v>
      </c>
    </row>
    <row r="12" spans="2:14" ht="20.100000000000001" customHeight="1">
      <c r="B12" s="54" t="s">
        <v>230</v>
      </c>
      <c r="C12" s="38" t="s">
        <v>106</v>
      </c>
      <c r="D12" s="40">
        <v>49.65</v>
      </c>
      <c r="E12" s="40">
        <f t="shared" si="1"/>
        <v>2417.0099999999998</v>
      </c>
      <c r="F12" s="41">
        <f t="shared" si="0"/>
        <v>102084.49</v>
      </c>
      <c r="H12" s="42"/>
      <c r="I12" s="40"/>
      <c r="J12" s="41">
        <f t="shared" si="2"/>
        <v>104501.5</v>
      </c>
    </row>
    <row r="13" spans="2:14" ht="20.100000000000001" customHeight="1">
      <c r="B13" s="54" t="s">
        <v>231</v>
      </c>
      <c r="C13" s="38" t="s">
        <v>232</v>
      </c>
      <c r="D13" s="40">
        <v>312.04000000000002</v>
      </c>
      <c r="E13" s="40">
        <f t="shared" si="1"/>
        <v>2729.0499999999997</v>
      </c>
      <c r="F13" s="41">
        <f t="shared" si="0"/>
        <v>101772.45000000001</v>
      </c>
      <c r="H13" s="42"/>
      <c r="I13" s="40"/>
      <c r="J13" s="41">
        <f t="shared" si="2"/>
        <v>104501.5</v>
      </c>
    </row>
    <row r="14" spans="2:14" ht="20.100000000000001" customHeight="1">
      <c r="B14" s="54" t="s">
        <v>233</v>
      </c>
      <c r="C14" s="38" t="s">
        <v>234</v>
      </c>
      <c r="D14" s="40">
        <v>139.97999999999999</v>
      </c>
      <c r="E14" s="40">
        <f t="shared" si="1"/>
        <v>2869.0299999999997</v>
      </c>
      <c r="F14" s="41">
        <f t="shared" si="0"/>
        <v>101632.47000000002</v>
      </c>
      <c r="H14" s="42"/>
      <c r="I14" s="40"/>
      <c r="J14" s="41">
        <f t="shared" si="2"/>
        <v>104501.5</v>
      </c>
    </row>
    <row r="15" spans="2:14" ht="20.100000000000001" customHeight="1">
      <c r="B15" s="54" t="s">
        <v>235</v>
      </c>
      <c r="C15" s="38" t="s">
        <v>236</v>
      </c>
      <c r="D15" s="40">
        <v>100</v>
      </c>
      <c r="E15" s="40">
        <f t="shared" si="1"/>
        <v>2969.0299999999997</v>
      </c>
      <c r="F15" s="41">
        <f t="shared" si="0"/>
        <v>101532.47000000002</v>
      </c>
      <c r="H15" s="42"/>
      <c r="I15" s="40"/>
      <c r="J15" s="41">
        <f t="shared" si="2"/>
        <v>104501.5</v>
      </c>
    </row>
    <row r="16" spans="2:14" ht="20.100000000000001" customHeight="1">
      <c r="B16" s="54" t="s">
        <v>237</v>
      </c>
      <c r="C16" s="38" t="s">
        <v>236</v>
      </c>
      <c r="D16" s="40">
        <v>159.86000000000001</v>
      </c>
      <c r="E16" s="40">
        <f t="shared" si="1"/>
        <v>3128.89</v>
      </c>
      <c r="F16" s="41">
        <f t="shared" si="0"/>
        <v>101372.61000000002</v>
      </c>
      <c r="H16" s="42"/>
      <c r="I16" s="40"/>
      <c r="J16" s="41">
        <f t="shared" si="2"/>
        <v>104501.5</v>
      </c>
    </row>
    <row r="17" spans="2:10" ht="20.100000000000001" customHeight="1">
      <c r="B17" s="54" t="s">
        <v>238</v>
      </c>
      <c r="C17" s="38" t="s">
        <v>369</v>
      </c>
      <c r="D17" s="40">
        <v>3261</v>
      </c>
      <c r="E17" s="40">
        <f t="shared" si="1"/>
        <v>6389.8899999999994</v>
      </c>
      <c r="F17" s="41">
        <f t="shared" si="0"/>
        <v>98111.610000000015</v>
      </c>
      <c r="H17" s="42"/>
      <c r="I17" s="40"/>
      <c r="J17" s="41">
        <f t="shared" si="2"/>
        <v>104501.5</v>
      </c>
    </row>
    <row r="18" spans="2:10" ht="20.100000000000001" customHeight="1">
      <c r="B18" s="43" t="s">
        <v>209</v>
      </c>
      <c r="C18" s="43" t="s">
        <v>210</v>
      </c>
      <c r="D18" s="40">
        <v>447.78</v>
      </c>
      <c r="E18" s="40">
        <f t="shared" si="1"/>
        <v>6837.6699999999992</v>
      </c>
      <c r="F18" s="41">
        <f t="shared" si="0"/>
        <v>97663.830000000016</v>
      </c>
      <c r="H18" s="42"/>
      <c r="I18" s="40"/>
      <c r="J18" s="41">
        <f t="shared" si="2"/>
        <v>104501.5</v>
      </c>
    </row>
    <row r="19" spans="2:10" ht="20.100000000000001" customHeight="1">
      <c r="B19" s="43" t="s">
        <v>211</v>
      </c>
      <c r="C19" s="43" t="s">
        <v>212</v>
      </c>
      <c r="D19" s="40">
        <v>1141</v>
      </c>
      <c r="E19" s="40">
        <f t="shared" si="1"/>
        <v>7978.6699999999992</v>
      </c>
      <c r="F19" s="41">
        <f t="shared" si="0"/>
        <v>96522.830000000016</v>
      </c>
      <c r="H19" s="42"/>
      <c r="I19" s="40"/>
      <c r="J19" s="41">
        <f t="shared" si="2"/>
        <v>104501.5</v>
      </c>
    </row>
    <row r="20" spans="2:10" ht="20.100000000000001" customHeight="1">
      <c r="B20" s="43" t="s">
        <v>213</v>
      </c>
      <c r="C20" s="43" t="s">
        <v>214</v>
      </c>
      <c r="D20" s="40">
        <v>521.5</v>
      </c>
      <c r="E20" s="40">
        <f t="shared" si="1"/>
        <v>8500.1699999999983</v>
      </c>
      <c r="F20" s="41">
        <f t="shared" si="0"/>
        <v>96001.330000000016</v>
      </c>
      <c r="H20" s="42"/>
      <c r="I20" s="40"/>
      <c r="J20" s="41">
        <f t="shared" si="2"/>
        <v>104501.5</v>
      </c>
    </row>
    <row r="21" spans="2:10" ht="20.100000000000001" customHeight="1">
      <c r="B21" s="43" t="s">
        <v>215</v>
      </c>
      <c r="C21" s="43" t="s">
        <v>228</v>
      </c>
      <c r="D21" s="40">
        <v>138.75</v>
      </c>
      <c r="E21" s="40">
        <f t="shared" si="1"/>
        <v>8638.9199999999983</v>
      </c>
      <c r="F21" s="41">
        <f t="shared" si="0"/>
        <v>95862.580000000016</v>
      </c>
      <c r="H21" s="42"/>
      <c r="I21" s="40"/>
      <c r="J21" s="41">
        <f t="shared" si="2"/>
        <v>104501.5</v>
      </c>
    </row>
    <row r="22" spans="2:10" ht="20.100000000000001" customHeight="1" thickBot="1">
      <c r="B22" s="43" t="s">
        <v>216</v>
      </c>
      <c r="C22" s="43" t="s">
        <v>86</v>
      </c>
      <c r="D22" s="40">
        <v>1000</v>
      </c>
      <c r="E22" s="40">
        <f t="shared" si="1"/>
        <v>9638.9199999999983</v>
      </c>
      <c r="F22" s="41">
        <f t="shared" si="0"/>
        <v>94862.580000000016</v>
      </c>
      <c r="H22" s="44"/>
      <c r="I22" s="45"/>
      <c r="J22" s="46">
        <f t="shared" si="2"/>
        <v>104501.5</v>
      </c>
    </row>
    <row r="23" spans="2:10" ht="20.100000000000001" customHeight="1" thickTop="1">
      <c r="B23" s="43" t="s">
        <v>217</v>
      </c>
      <c r="C23" s="43" t="s">
        <v>239</v>
      </c>
      <c r="D23" s="40">
        <v>240</v>
      </c>
      <c r="E23" s="40">
        <f t="shared" si="1"/>
        <v>9878.9199999999983</v>
      </c>
      <c r="F23" s="41">
        <f t="shared" si="0"/>
        <v>94622.580000000016</v>
      </c>
      <c r="H23" s="47"/>
      <c r="I23" s="48"/>
      <c r="J23" s="48"/>
    </row>
    <row r="24" spans="2:10" ht="20.100000000000001" customHeight="1">
      <c r="B24" s="43" t="s">
        <v>218</v>
      </c>
      <c r="C24" s="43" t="s">
        <v>232</v>
      </c>
      <c r="D24" s="40">
        <v>660</v>
      </c>
      <c r="E24" s="40">
        <f t="shared" si="1"/>
        <v>10538.919999999998</v>
      </c>
      <c r="F24" s="41">
        <f t="shared" si="0"/>
        <v>93962.580000000016</v>
      </c>
      <c r="H24" s="47"/>
      <c r="I24" s="48"/>
      <c r="J24" s="48"/>
    </row>
    <row r="25" spans="2:10" ht="20.100000000000001" customHeight="1">
      <c r="B25" s="43" t="s">
        <v>219</v>
      </c>
      <c r="C25" s="43" t="s">
        <v>240</v>
      </c>
      <c r="D25" s="40">
        <v>406</v>
      </c>
      <c r="E25" s="40">
        <f t="shared" si="1"/>
        <v>10944.919999999998</v>
      </c>
      <c r="F25" s="41">
        <f t="shared" si="0"/>
        <v>93556.580000000016</v>
      </c>
      <c r="H25" s="47"/>
      <c r="I25" s="48"/>
      <c r="J25" s="48"/>
    </row>
    <row r="26" spans="2:10" ht="20.100000000000001" customHeight="1">
      <c r="B26" s="43" t="s">
        <v>220</v>
      </c>
      <c r="C26" s="43" t="s">
        <v>240</v>
      </c>
      <c r="D26" s="40">
        <v>440.8</v>
      </c>
      <c r="E26" s="40">
        <f t="shared" si="1"/>
        <v>11385.719999999998</v>
      </c>
      <c r="F26" s="41">
        <f t="shared" si="0"/>
        <v>93115.780000000013</v>
      </c>
      <c r="H26" s="47"/>
      <c r="I26" s="48"/>
      <c r="J26" s="48"/>
    </row>
    <row r="27" spans="2:10" ht="20.100000000000001" customHeight="1">
      <c r="B27" s="43" t="s">
        <v>221</v>
      </c>
      <c r="C27" s="43" t="s">
        <v>75</v>
      </c>
      <c r="D27" s="40">
        <v>360</v>
      </c>
      <c r="E27" s="40">
        <f t="shared" si="1"/>
        <v>11745.719999999998</v>
      </c>
      <c r="F27" s="41">
        <f t="shared" si="0"/>
        <v>92755.780000000013</v>
      </c>
      <c r="H27" s="47"/>
      <c r="I27" s="48"/>
      <c r="J27" s="48"/>
    </row>
    <row r="28" spans="2:10" ht="20.100000000000001" customHeight="1">
      <c r="B28" s="43" t="s">
        <v>222</v>
      </c>
      <c r="C28" s="43" t="s">
        <v>41</v>
      </c>
      <c r="D28" s="40">
        <v>400</v>
      </c>
      <c r="E28" s="40">
        <f t="shared" si="1"/>
        <v>12145.719999999998</v>
      </c>
      <c r="F28" s="41">
        <f t="shared" si="0"/>
        <v>92355.780000000013</v>
      </c>
      <c r="H28" s="47"/>
      <c r="I28" s="48"/>
      <c r="J28" s="48"/>
    </row>
    <row r="29" spans="2:10" ht="20.100000000000001" customHeight="1">
      <c r="B29" s="43" t="s">
        <v>223</v>
      </c>
      <c r="C29" s="43" t="s">
        <v>41</v>
      </c>
      <c r="D29" s="40">
        <v>400</v>
      </c>
      <c r="E29" s="40">
        <f t="shared" si="1"/>
        <v>12545.719999999998</v>
      </c>
      <c r="F29" s="41">
        <f t="shared" si="0"/>
        <v>91955.780000000013</v>
      </c>
      <c r="H29" s="47"/>
      <c r="I29" s="48"/>
      <c r="J29" s="48"/>
    </row>
    <row r="30" spans="2:10" ht="20.100000000000001" customHeight="1">
      <c r="B30" s="43" t="s">
        <v>224</v>
      </c>
      <c r="C30" s="43" t="s">
        <v>41</v>
      </c>
      <c r="D30" s="40">
        <v>400</v>
      </c>
      <c r="E30" s="40">
        <f t="shared" si="1"/>
        <v>12945.719999999998</v>
      </c>
      <c r="F30" s="41">
        <f t="shared" si="0"/>
        <v>91555.780000000013</v>
      </c>
      <c r="H30" s="47"/>
      <c r="I30" s="48"/>
      <c r="J30" s="48"/>
    </row>
    <row r="31" spans="2:10" ht="20.100000000000001" customHeight="1">
      <c r="B31" s="43" t="s">
        <v>225</v>
      </c>
      <c r="C31" s="43" t="s">
        <v>41</v>
      </c>
      <c r="D31" s="40">
        <v>400</v>
      </c>
      <c r="E31" s="40">
        <f t="shared" si="1"/>
        <v>13345.719999999998</v>
      </c>
      <c r="F31" s="41">
        <f t="shared" si="0"/>
        <v>91155.780000000013</v>
      </c>
      <c r="H31" s="47"/>
      <c r="I31" s="48"/>
      <c r="J31" s="48"/>
    </row>
    <row r="32" spans="2:10" ht="20.100000000000001" customHeight="1">
      <c r="B32" s="43" t="s">
        <v>226</v>
      </c>
      <c r="C32" s="43" t="s">
        <v>39</v>
      </c>
      <c r="D32" s="40">
        <v>139.69999999999999</v>
      </c>
      <c r="E32" s="40">
        <f t="shared" si="1"/>
        <v>13485.419999999998</v>
      </c>
      <c r="F32" s="41">
        <f t="shared" si="0"/>
        <v>91016.080000000016</v>
      </c>
      <c r="H32" s="47"/>
      <c r="I32" s="48"/>
      <c r="J32" s="48"/>
    </row>
    <row r="33" spans="2:10" ht="20.100000000000001" customHeight="1">
      <c r="B33" s="43" t="s">
        <v>227</v>
      </c>
      <c r="C33" s="43" t="s">
        <v>144</v>
      </c>
      <c r="D33" s="40">
        <v>70.5</v>
      </c>
      <c r="E33" s="40">
        <f t="shared" si="1"/>
        <v>13555.919999999998</v>
      </c>
      <c r="F33" s="41">
        <f t="shared" si="0"/>
        <v>90945.580000000016</v>
      </c>
      <c r="H33" s="47"/>
      <c r="I33" s="48"/>
      <c r="J33" s="48"/>
    </row>
    <row r="34" spans="2:10" ht="20.100000000000001" customHeight="1">
      <c r="B34" s="43" t="s">
        <v>241</v>
      </c>
      <c r="C34" s="38" t="s">
        <v>242</v>
      </c>
      <c r="D34" s="40">
        <v>125</v>
      </c>
      <c r="E34" s="40">
        <f t="shared" si="1"/>
        <v>13680.919999999998</v>
      </c>
      <c r="F34" s="41">
        <f t="shared" si="0"/>
        <v>90820.580000000016</v>
      </c>
      <c r="H34" s="47"/>
      <c r="I34" s="48"/>
      <c r="J34" s="48"/>
    </row>
    <row r="35" spans="2:10" ht="20.100000000000001" customHeight="1">
      <c r="B35" s="43" t="s">
        <v>243</v>
      </c>
      <c r="C35" s="38" t="s">
        <v>147</v>
      </c>
      <c r="D35" s="40">
        <v>1690.47</v>
      </c>
      <c r="E35" s="40">
        <f t="shared" si="1"/>
        <v>15371.389999999998</v>
      </c>
      <c r="F35" s="41">
        <f t="shared" si="0"/>
        <v>89130.110000000015</v>
      </c>
      <c r="H35" s="47"/>
      <c r="I35" s="48"/>
      <c r="J35" s="48"/>
    </row>
    <row r="36" spans="2:10" ht="20.100000000000001" customHeight="1">
      <c r="B36" s="43" t="s">
        <v>244</v>
      </c>
      <c r="C36" s="38" t="s">
        <v>245</v>
      </c>
      <c r="D36" s="40">
        <v>68</v>
      </c>
      <c r="E36" s="40">
        <f t="shared" si="1"/>
        <v>15439.389999999998</v>
      </c>
      <c r="F36" s="41">
        <f t="shared" si="0"/>
        <v>89062.110000000015</v>
      </c>
      <c r="H36" s="47"/>
      <c r="I36" s="48"/>
      <c r="J36" s="48"/>
    </row>
    <row r="37" spans="2:10" ht="20.100000000000001" customHeight="1">
      <c r="B37" s="43" t="s">
        <v>246</v>
      </c>
      <c r="C37" s="38" t="s">
        <v>247</v>
      </c>
      <c r="D37" s="40">
        <v>80</v>
      </c>
      <c r="E37" s="40">
        <f t="shared" si="1"/>
        <v>15519.389999999998</v>
      </c>
      <c r="F37" s="41">
        <f t="shared" si="0"/>
        <v>88982.110000000015</v>
      </c>
      <c r="H37" s="47"/>
      <c r="I37" s="48"/>
      <c r="J37" s="48"/>
    </row>
    <row r="38" spans="2:10" ht="20.100000000000001" customHeight="1">
      <c r="B38" s="43" t="s">
        <v>248</v>
      </c>
      <c r="C38" s="38" t="s">
        <v>97</v>
      </c>
      <c r="D38" s="40">
        <v>244</v>
      </c>
      <c r="E38" s="40">
        <f t="shared" si="1"/>
        <v>15763.389999999998</v>
      </c>
      <c r="F38" s="41">
        <f t="shared" si="0"/>
        <v>88738.110000000015</v>
      </c>
      <c r="H38" s="47"/>
      <c r="I38" s="48"/>
      <c r="J38" s="48"/>
    </row>
    <row r="39" spans="2:10" ht="20.100000000000001" customHeight="1">
      <c r="B39" s="43" t="s">
        <v>249</v>
      </c>
      <c r="C39" s="38" t="s">
        <v>110</v>
      </c>
      <c r="D39" s="40">
        <v>211</v>
      </c>
      <c r="E39" s="40">
        <f t="shared" si="1"/>
        <v>15974.389999999998</v>
      </c>
      <c r="F39" s="41">
        <f t="shared" si="0"/>
        <v>88527.110000000015</v>
      </c>
      <c r="H39" s="47"/>
      <c r="I39" s="48"/>
      <c r="J39" s="48"/>
    </row>
    <row r="40" spans="2:10" ht="20.100000000000001" customHeight="1">
      <c r="B40" s="43" t="s">
        <v>250</v>
      </c>
      <c r="C40" s="38" t="s">
        <v>251</v>
      </c>
      <c r="D40" s="40">
        <v>218</v>
      </c>
      <c r="E40" s="40">
        <f t="shared" si="1"/>
        <v>16192.389999999998</v>
      </c>
      <c r="F40" s="41">
        <f t="shared" si="0"/>
        <v>88309.110000000015</v>
      </c>
      <c r="H40" s="47"/>
      <c r="I40" s="48"/>
      <c r="J40" s="48"/>
    </row>
    <row r="41" spans="2:10" ht="20.100000000000001" customHeight="1">
      <c r="B41" s="43" t="s">
        <v>252</v>
      </c>
      <c r="C41" s="38" t="s">
        <v>251</v>
      </c>
      <c r="D41" s="40">
        <v>162.4</v>
      </c>
      <c r="E41" s="40">
        <f t="shared" si="1"/>
        <v>16354.789999999997</v>
      </c>
      <c r="F41" s="41">
        <f t="shared" si="0"/>
        <v>88146.710000000021</v>
      </c>
      <c r="H41" s="47"/>
      <c r="I41" s="48"/>
      <c r="J41" s="48"/>
    </row>
    <row r="42" spans="2:10" ht="20.100000000000001" customHeight="1">
      <c r="B42" s="43" t="s">
        <v>253</v>
      </c>
      <c r="C42" s="38" t="s">
        <v>254</v>
      </c>
      <c r="D42" s="40">
        <v>546.45000000000005</v>
      </c>
      <c r="E42" s="40">
        <f t="shared" si="1"/>
        <v>16901.239999999998</v>
      </c>
      <c r="F42" s="41">
        <f t="shared" si="0"/>
        <v>87600.260000000024</v>
      </c>
      <c r="H42" s="47"/>
      <c r="I42" s="48"/>
      <c r="J42" s="48"/>
    </row>
    <row r="43" spans="2:10" ht="20.100000000000001" customHeight="1">
      <c r="B43" s="43" t="s">
        <v>255</v>
      </c>
      <c r="C43" s="38" t="s">
        <v>232</v>
      </c>
      <c r="D43" s="40">
        <v>112</v>
      </c>
      <c r="E43" s="40">
        <f t="shared" si="1"/>
        <v>17013.239999999998</v>
      </c>
      <c r="F43" s="41">
        <f t="shared" si="0"/>
        <v>87488.260000000024</v>
      </c>
      <c r="H43" s="47"/>
      <c r="I43" s="48"/>
      <c r="J43" s="48"/>
    </row>
    <row r="44" spans="2:10" ht="20.100000000000001" customHeight="1">
      <c r="B44" s="43" t="s">
        <v>256</v>
      </c>
      <c r="C44" s="38" t="s">
        <v>232</v>
      </c>
      <c r="D44" s="40">
        <v>83.94</v>
      </c>
      <c r="E44" s="40">
        <f t="shared" si="1"/>
        <v>17097.179999999997</v>
      </c>
      <c r="F44" s="41">
        <f t="shared" si="0"/>
        <v>87404.320000000022</v>
      </c>
      <c r="H44" s="47"/>
      <c r="I44" s="48"/>
      <c r="J44" s="48"/>
    </row>
    <row r="45" spans="2:10" ht="20.100000000000001" customHeight="1">
      <c r="B45" s="43" t="s">
        <v>257</v>
      </c>
      <c r="C45" s="38" t="s">
        <v>258</v>
      </c>
      <c r="D45" s="40">
        <v>1075.55</v>
      </c>
      <c r="E45" s="40">
        <f t="shared" si="1"/>
        <v>18172.729999999996</v>
      </c>
      <c r="F45" s="41">
        <f t="shared" si="0"/>
        <v>86328.770000000019</v>
      </c>
      <c r="H45" s="47"/>
      <c r="I45" s="48"/>
      <c r="J45" s="48"/>
    </row>
    <row r="46" spans="2:10" ht="20.100000000000001" customHeight="1">
      <c r="B46" s="43" t="s">
        <v>259</v>
      </c>
      <c r="C46" s="38" t="s">
        <v>142</v>
      </c>
      <c r="D46" s="40">
        <v>937.5</v>
      </c>
      <c r="E46" s="40">
        <f t="shared" si="1"/>
        <v>19110.229999999996</v>
      </c>
      <c r="F46" s="41">
        <f t="shared" si="0"/>
        <v>85391.270000000019</v>
      </c>
      <c r="H46" s="47"/>
      <c r="I46" s="48"/>
      <c r="J46" s="48"/>
    </row>
    <row r="47" spans="2:10" ht="20.100000000000001" customHeight="1">
      <c r="B47" s="43" t="s">
        <v>260</v>
      </c>
      <c r="C47" s="38" t="s">
        <v>261</v>
      </c>
      <c r="D47" s="40">
        <v>174</v>
      </c>
      <c r="E47" s="40">
        <f t="shared" si="1"/>
        <v>19284.229999999996</v>
      </c>
      <c r="F47" s="41">
        <f t="shared" si="0"/>
        <v>85217.270000000019</v>
      </c>
      <c r="H47" s="47"/>
      <c r="I47" s="48"/>
      <c r="J47" s="48"/>
    </row>
    <row r="48" spans="2:10" ht="20.100000000000001" customHeight="1">
      <c r="B48" s="43" t="s">
        <v>262</v>
      </c>
      <c r="C48" s="38" t="s">
        <v>214</v>
      </c>
      <c r="D48" s="40">
        <v>215.1</v>
      </c>
      <c r="E48" s="40">
        <f t="shared" si="1"/>
        <v>19499.329999999994</v>
      </c>
      <c r="F48" s="41">
        <f t="shared" si="0"/>
        <v>85002.170000000013</v>
      </c>
      <c r="H48" s="47"/>
      <c r="I48" s="48"/>
      <c r="J48" s="48"/>
    </row>
    <row r="49" spans="2:10" ht="20.100000000000001" customHeight="1">
      <c r="B49" s="43" t="s">
        <v>263</v>
      </c>
      <c r="C49" s="38" t="s">
        <v>214</v>
      </c>
      <c r="D49" s="40">
        <v>1226</v>
      </c>
      <c r="E49" s="40">
        <f t="shared" si="1"/>
        <v>20725.329999999994</v>
      </c>
      <c r="F49" s="41">
        <f t="shared" si="0"/>
        <v>83776.170000000013</v>
      </c>
      <c r="H49" s="47"/>
      <c r="I49" s="48"/>
      <c r="J49" s="48"/>
    </row>
    <row r="50" spans="2:10" ht="20.100000000000001" customHeight="1">
      <c r="B50" s="43" t="s">
        <v>264</v>
      </c>
      <c r="C50" s="38" t="s">
        <v>265</v>
      </c>
      <c r="D50" s="40">
        <v>258</v>
      </c>
      <c r="E50" s="40">
        <f t="shared" si="1"/>
        <v>20983.329999999994</v>
      </c>
      <c r="F50" s="41">
        <f t="shared" si="0"/>
        <v>83518.170000000013</v>
      </c>
      <c r="H50" s="47"/>
      <c r="I50" s="48"/>
      <c r="J50" s="48"/>
    </row>
    <row r="51" spans="2:10" ht="20.100000000000001" customHeight="1">
      <c r="B51" s="43" t="s">
        <v>266</v>
      </c>
      <c r="C51" s="38" t="s">
        <v>95</v>
      </c>
      <c r="D51" s="40">
        <v>952</v>
      </c>
      <c r="E51" s="40">
        <f t="shared" si="1"/>
        <v>21935.329999999994</v>
      </c>
      <c r="F51" s="41">
        <f t="shared" si="0"/>
        <v>82566.170000000013</v>
      </c>
      <c r="H51" s="47"/>
      <c r="I51" s="48"/>
      <c r="J51" s="48"/>
    </row>
    <row r="52" spans="2:10" ht="20.100000000000001" customHeight="1">
      <c r="B52" s="43" t="s">
        <v>267</v>
      </c>
      <c r="C52" s="38" t="s">
        <v>103</v>
      </c>
      <c r="D52" s="40">
        <v>567.84</v>
      </c>
      <c r="E52" s="40">
        <f t="shared" si="1"/>
        <v>22503.169999999995</v>
      </c>
      <c r="F52" s="41">
        <f t="shared" si="0"/>
        <v>81998.330000000016</v>
      </c>
      <c r="H52" s="47"/>
      <c r="I52" s="48"/>
      <c r="J52" s="48"/>
    </row>
    <row r="53" spans="2:10" ht="20.100000000000001" customHeight="1">
      <c r="B53" s="43" t="s">
        <v>268</v>
      </c>
      <c r="C53" s="38" t="s">
        <v>269</v>
      </c>
      <c r="D53" s="40">
        <v>537.17999999999995</v>
      </c>
      <c r="E53" s="40">
        <f t="shared" si="1"/>
        <v>23040.349999999995</v>
      </c>
      <c r="F53" s="41">
        <f t="shared" si="0"/>
        <v>81461.150000000023</v>
      </c>
      <c r="H53" s="47"/>
      <c r="I53" s="48"/>
      <c r="J53" s="48"/>
    </row>
    <row r="54" spans="2:10" ht="20.100000000000001" customHeight="1">
      <c r="B54" s="43" t="s">
        <v>270</v>
      </c>
      <c r="C54" s="38" t="s">
        <v>95</v>
      </c>
      <c r="D54" s="40">
        <v>442.01</v>
      </c>
      <c r="E54" s="40">
        <f t="shared" si="1"/>
        <v>23482.359999999993</v>
      </c>
      <c r="F54" s="41">
        <f t="shared" si="0"/>
        <v>81019.140000000029</v>
      </c>
      <c r="H54" s="47"/>
      <c r="I54" s="48"/>
      <c r="J54" s="48"/>
    </row>
    <row r="55" spans="2:10" ht="20.100000000000001" customHeight="1">
      <c r="B55" s="43" t="s">
        <v>271</v>
      </c>
      <c r="C55" s="38" t="s">
        <v>272</v>
      </c>
      <c r="D55" s="40">
        <v>415.86</v>
      </c>
      <c r="E55" s="40">
        <f t="shared" si="1"/>
        <v>23898.219999999994</v>
      </c>
      <c r="F55" s="41">
        <f t="shared" si="0"/>
        <v>80603.280000000028</v>
      </c>
      <c r="H55" s="47"/>
      <c r="I55" s="48"/>
      <c r="J55" s="48"/>
    </row>
    <row r="56" spans="2:10" ht="20.100000000000001" customHeight="1">
      <c r="B56" s="43" t="s">
        <v>273</v>
      </c>
      <c r="C56" s="38" t="s">
        <v>274</v>
      </c>
      <c r="D56" s="40">
        <v>415.86</v>
      </c>
      <c r="E56" s="40">
        <f t="shared" si="1"/>
        <v>24314.079999999994</v>
      </c>
      <c r="F56" s="41">
        <f t="shared" si="0"/>
        <v>80187.420000000027</v>
      </c>
      <c r="H56" s="47"/>
      <c r="I56" s="48"/>
      <c r="J56" s="48"/>
    </row>
    <row r="57" spans="2:10" ht="20.100000000000001" customHeight="1">
      <c r="B57" s="43" t="s">
        <v>275</v>
      </c>
      <c r="C57" s="38" t="s">
        <v>274</v>
      </c>
      <c r="D57" s="40">
        <v>1698.366</v>
      </c>
      <c r="E57" s="40">
        <f t="shared" si="1"/>
        <v>26012.445999999996</v>
      </c>
      <c r="F57" s="41">
        <f t="shared" si="0"/>
        <v>78489.054000000033</v>
      </c>
      <c r="H57" s="47"/>
      <c r="I57" s="48"/>
      <c r="J57" s="48"/>
    </row>
    <row r="58" spans="2:10" ht="20.100000000000001" customHeight="1">
      <c r="B58" s="43" t="s">
        <v>276</v>
      </c>
      <c r="C58" s="38" t="s">
        <v>272</v>
      </c>
      <c r="D58" s="40">
        <v>3279.93</v>
      </c>
      <c r="E58" s="40">
        <f t="shared" si="1"/>
        <v>29292.375999999997</v>
      </c>
      <c r="F58" s="41">
        <f t="shared" si="0"/>
        <v>75209.12400000004</v>
      </c>
      <c r="H58" s="47"/>
      <c r="I58" s="48"/>
      <c r="J58" s="48"/>
    </row>
    <row r="59" spans="2:10" ht="20.100000000000001" customHeight="1">
      <c r="B59" s="43" t="s">
        <v>277</v>
      </c>
      <c r="C59" s="38" t="s">
        <v>52</v>
      </c>
      <c r="D59" s="40">
        <v>637</v>
      </c>
      <c r="E59" s="40">
        <f t="shared" si="1"/>
        <v>29929.375999999997</v>
      </c>
      <c r="F59" s="41">
        <f t="shared" si="0"/>
        <v>74572.12400000004</v>
      </c>
      <c r="H59" s="47"/>
      <c r="I59" s="48"/>
      <c r="J59" s="48"/>
    </row>
    <row r="60" spans="2:10" ht="20.100000000000001" customHeight="1">
      <c r="B60" s="43" t="s">
        <v>278</v>
      </c>
      <c r="C60" s="38" t="s">
        <v>272</v>
      </c>
      <c r="D60" s="40">
        <v>1961.35</v>
      </c>
      <c r="E60" s="40">
        <f t="shared" si="1"/>
        <v>31890.725999999995</v>
      </c>
      <c r="F60" s="41">
        <f t="shared" si="0"/>
        <v>72610.774000000034</v>
      </c>
      <c r="H60" s="47"/>
      <c r="I60" s="48"/>
      <c r="J60" s="48"/>
    </row>
    <row r="61" spans="2:10" ht="20.100000000000001" customHeight="1">
      <c r="B61" s="43" t="s">
        <v>279</v>
      </c>
      <c r="C61" s="38" t="s">
        <v>280</v>
      </c>
      <c r="D61" s="40">
        <v>180</v>
      </c>
      <c r="E61" s="40">
        <f t="shared" si="1"/>
        <v>32070.725999999995</v>
      </c>
      <c r="F61" s="41">
        <f t="shared" si="0"/>
        <v>72430.774000000034</v>
      </c>
      <c r="H61" s="47"/>
      <c r="I61" s="48"/>
      <c r="J61" s="48"/>
    </row>
    <row r="62" spans="2:10" ht="20.100000000000001" customHeight="1">
      <c r="B62" s="43" t="s">
        <v>281</v>
      </c>
      <c r="C62" s="38" t="s">
        <v>280</v>
      </c>
      <c r="D62" s="40">
        <v>90</v>
      </c>
      <c r="E62" s="40">
        <f t="shared" si="1"/>
        <v>32160.725999999995</v>
      </c>
      <c r="F62" s="41">
        <f t="shared" si="0"/>
        <v>72340.774000000034</v>
      </c>
      <c r="H62" s="47"/>
      <c r="I62" s="48"/>
      <c r="J62" s="48"/>
    </row>
    <row r="63" spans="2:10" ht="20.100000000000001" customHeight="1">
      <c r="B63" s="43" t="s">
        <v>282</v>
      </c>
      <c r="C63" s="38" t="s">
        <v>280</v>
      </c>
      <c r="D63" s="40">
        <v>198</v>
      </c>
      <c r="E63" s="40">
        <f t="shared" si="1"/>
        <v>32358.725999999995</v>
      </c>
      <c r="F63" s="41">
        <f t="shared" si="0"/>
        <v>72142.774000000034</v>
      </c>
      <c r="H63" s="47"/>
      <c r="I63" s="48"/>
      <c r="J63" s="48"/>
    </row>
    <row r="64" spans="2:10" ht="20.100000000000001" customHeight="1">
      <c r="B64" s="43" t="s">
        <v>283</v>
      </c>
      <c r="C64" s="38" t="s">
        <v>280</v>
      </c>
      <c r="D64" s="40">
        <v>90</v>
      </c>
      <c r="E64" s="40">
        <f t="shared" si="1"/>
        <v>32448.725999999995</v>
      </c>
      <c r="F64" s="41">
        <f t="shared" si="0"/>
        <v>72052.774000000034</v>
      </c>
      <c r="H64" s="47"/>
      <c r="I64" s="48"/>
      <c r="J64" s="48"/>
    </row>
    <row r="65" spans="2:10" ht="20.100000000000001" customHeight="1">
      <c r="B65" s="43" t="s">
        <v>284</v>
      </c>
      <c r="C65" s="38" t="s">
        <v>280</v>
      </c>
      <c r="D65" s="40">
        <v>54</v>
      </c>
      <c r="E65" s="40">
        <f t="shared" si="1"/>
        <v>32502.725999999995</v>
      </c>
      <c r="F65" s="41">
        <f t="shared" si="0"/>
        <v>71998.774000000034</v>
      </c>
      <c r="H65" s="47"/>
      <c r="I65" s="48"/>
      <c r="J65" s="48"/>
    </row>
    <row r="66" spans="2:10" ht="20.100000000000001" customHeight="1">
      <c r="B66" s="43" t="s">
        <v>285</v>
      </c>
      <c r="C66" s="38" t="s">
        <v>280</v>
      </c>
      <c r="D66" s="40">
        <v>144</v>
      </c>
      <c r="E66" s="40">
        <f t="shared" si="1"/>
        <v>32646.725999999995</v>
      </c>
      <c r="F66" s="41">
        <f t="shared" si="0"/>
        <v>71854.774000000034</v>
      </c>
      <c r="H66" s="47"/>
      <c r="I66" s="48"/>
      <c r="J66" s="48"/>
    </row>
    <row r="67" spans="2:10" ht="20.100000000000001" customHeight="1">
      <c r="B67" s="43" t="s">
        <v>286</v>
      </c>
      <c r="C67" s="38" t="s">
        <v>280</v>
      </c>
      <c r="D67" s="40">
        <v>126</v>
      </c>
      <c r="E67" s="40">
        <f t="shared" si="1"/>
        <v>32772.725999999995</v>
      </c>
      <c r="F67" s="41">
        <f t="shared" si="0"/>
        <v>71728.774000000034</v>
      </c>
      <c r="H67" s="47"/>
      <c r="I67" s="48"/>
      <c r="J67" s="48"/>
    </row>
    <row r="68" spans="2:10" ht="20.100000000000001" customHeight="1">
      <c r="B68" s="43" t="s">
        <v>287</v>
      </c>
      <c r="C68" s="38" t="s">
        <v>110</v>
      </c>
      <c r="D68" s="40">
        <v>527.98</v>
      </c>
      <c r="E68" s="40">
        <f t="shared" si="1"/>
        <v>33300.705999999998</v>
      </c>
      <c r="F68" s="41">
        <f t="shared" si="0"/>
        <v>71200.794000000038</v>
      </c>
      <c r="H68" s="47"/>
      <c r="I68" s="48"/>
      <c r="J68" s="48"/>
    </row>
    <row r="69" spans="2:10" ht="20.100000000000001" customHeight="1">
      <c r="B69" s="43" t="s">
        <v>288</v>
      </c>
      <c r="C69" s="38" t="s">
        <v>39</v>
      </c>
      <c r="D69" s="40">
        <v>115.8</v>
      </c>
      <c r="E69" s="40">
        <f t="shared" si="1"/>
        <v>33416.506000000001</v>
      </c>
      <c r="F69" s="41">
        <f t="shared" si="0"/>
        <v>71084.994000000035</v>
      </c>
      <c r="H69" s="47"/>
      <c r="I69" s="48"/>
      <c r="J69" s="48"/>
    </row>
    <row r="70" spans="2:10" ht="20.100000000000001" customHeight="1">
      <c r="B70" s="43" t="s">
        <v>289</v>
      </c>
      <c r="C70" s="38" t="s">
        <v>39</v>
      </c>
      <c r="D70" s="40">
        <v>553.05999999999995</v>
      </c>
      <c r="E70" s="40">
        <f t="shared" si="1"/>
        <v>33969.565999999999</v>
      </c>
      <c r="F70" s="41">
        <f t="shared" si="0"/>
        <v>70531.934000000037</v>
      </c>
      <c r="H70" s="47"/>
      <c r="I70" s="48"/>
      <c r="J70" s="48"/>
    </row>
    <row r="71" spans="2:10" ht="20.100000000000001" customHeight="1">
      <c r="B71" s="43" t="s">
        <v>290</v>
      </c>
      <c r="C71" s="38" t="s">
        <v>291</v>
      </c>
      <c r="D71" s="40">
        <v>337.5</v>
      </c>
      <c r="E71" s="40">
        <f t="shared" si="1"/>
        <v>34307.065999999999</v>
      </c>
      <c r="F71" s="41">
        <f t="shared" si="0"/>
        <v>70194.434000000037</v>
      </c>
      <c r="H71" s="47"/>
      <c r="I71" s="48"/>
      <c r="J71" s="48"/>
    </row>
    <row r="72" spans="2:10" ht="20.100000000000001" customHeight="1">
      <c r="B72" s="43" t="s">
        <v>292</v>
      </c>
      <c r="C72" s="38" t="s">
        <v>39</v>
      </c>
      <c r="D72" s="40">
        <v>35.01</v>
      </c>
      <c r="E72" s="40">
        <f t="shared" ref="E72:E135" si="3">E71+D72</f>
        <v>34342.076000000001</v>
      </c>
      <c r="F72" s="41">
        <f t="shared" ref="F72:F134" si="4">F71-D72</f>
        <v>70159.424000000043</v>
      </c>
      <c r="H72" s="47"/>
      <c r="I72" s="48"/>
      <c r="J72" s="48"/>
    </row>
    <row r="73" spans="2:10" ht="20.100000000000001" customHeight="1">
      <c r="B73" s="43" t="s">
        <v>293</v>
      </c>
      <c r="C73" s="38" t="s">
        <v>294</v>
      </c>
      <c r="D73" s="40">
        <v>357.21</v>
      </c>
      <c r="E73" s="40">
        <f t="shared" si="3"/>
        <v>34699.286</v>
      </c>
      <c r="F73" s="41">
        <f t="shared" si="4"/>
        <v>69802.214000000036</v>
      </c>
      <c r="H73" s="47"/>
      <c r="I73" s="48"/>
      <c r="J73" s="48"/>
    </row>
    <row r="74" spans="2:10" ht="20.100000000000001" customHeight="1">
      <c r="B74" s="43" t="s">
        <v>295</v>
      </c>
      <c r="C74" s="38" t="s">
        <v>296</v>
      </c>
      <c r="D74" s="40">
        <v>69</v>
      </c>
      <c r="E74" s="40">
        <f t="shared" si="3"/>
        <v>34768.286</v>
      </c>
      <c r="F74" s="41">
        <f t="shared" si="4"/>
        <v>69733.214000000036</v>
      </c>
      <c r="H74" s="47"/>
      <c r="I74" s="48"/>
      <c r="J74" s="48"/>
    </row>
    <row r="75" spans="2:10" ht="20.100000000000001" customHeight="1">
      <c r="B75" s="43" t="s">
        <v>297</v>
      </c>
      <c r="C75" s="38" t="s">
        <v>298</v>
      </c>
      <c r="D75" s="40">
        <v>229.9</v>
      </c>
      <c r="E75" s="40">
        <f t="shared" si="3"/>
        <v>34998.186000000002</v>
      </c>
      <c r="F75" s="41">
        <f t="shared" si="4"/>
        <v>69503.314000000042</v>
      </c>
      <c r="H75" s="47"/>
      <c r="I75" s="48"/>
      <c r="J75" s="48"/>
    </row>
    <row r="76" spans="2:10" ht="20.100000000000001" customHeight="1">
      <c r="B76" s="43" t="s">
        <v>299</v>
      </c>
      <c r="C76" s="38" t="s">
        <v>280</v>
      </c>
      <c r="D76" s="40">
        <v>198</v>
      </c>
      <c r="E76" s="40">
        <f t="shared" si="3"/>
        <v>35196.186000000002</v>
      </c>
      <c r="F76" s="41">
        <f t="shared" si="4"/>
        <v>69305.314000000042</v>
      </c>
      <c r="H76" s="47"/>
      <c r="I76" s="48"/>
      <c r="J76" s="48"/>
    </row>
    <row r="77" spans="2:10" ht="20.100000000000001" customHeight="1">
      <c r="B77" s="43" t="s">
        <v>300</v>
      </c>
      <c r="C77" s="38" t="s">
        <v>301</v>
      </c>
      <c r="D77" s="40">
        <v>40.6</v>
      </c>
      <c r="E77" s="40">
        <f t="shared" si="3"/>
        <v>35236.786</v>
      </c>
      <c r="F77" s="41">
        <f t="shared" si="4"/>
        <v>69264.714000000036</v>
      </c>
      <c r="H77" s="47"/>
      <c r="I77" s="48"/>
      <c r="J77" s="48"/>
    </row>
    <row r="78" spans="2:10" ht="20.100000000000001" customHeight="1">
      <c r="B78" s="43" t="s">
        <v>302</v>
      </c>
      <c r="C78" s="38" t="s">
        <v>303</v>
      </c>
      <c r="D78" s="40">
        <v>232</v>
      </c>
      <c r="E78" s="40">
        <f t="shared" si="3"/>
        <v>35468.786</v>
      </c>
      <c r="F78" s="41">
        <f t="shared" si="4"/>
        <v>69032.714000000036</v>
      </c>
      <c r="H78" s="47"/>
      <c r="I78" s="48"/>
      <c r="J78" s="48"/>
    </row>
    <row r="79" spans="2:10" ht="20.100000000000001" customHeight="1">
      <c r="B79" s="43" t="s">
        <v>304</v>
      </c>
      <c r="C79" s="38" t="s">
        <v>52</v>
      </c>
      <c r="D79" s="40">
        <v>943.85</v>
      </c>
      <c r="E79" s="40">
        <f t="shared" si="3"/>
        <v>36412.635999999999</v>
      </c>
      <c r="F79" s="41">
        <f t="shared" si="4"/>
        <v>68088.864000000031</v>
      </c>
      <c r="H79" s="47"/>
      <c r="I79" s="48"/>
      <c r="J79" s="48"/>
    </row>
    <row r="80" spans="2:10" ht="20.100000000000001" customHeight="1">
      <c r="B80" s="43" t="s">
        <v>305</v>
      </c>
      <c r="C80" s="38" t="s">
        <v>306</v>
      </c>
      <c r="D80" s="40">
        <v>197.2</v>
      </c>
      <c r="E80" s="40">
        <f t="shared" si="3"/>
        <v>36609.835999999996</v>
      </c>
      <c r="F80" s="41">
        <f t="shared" si="4"/>
        <v>67891.664000000033</v>
      </c>
      <c r="H80" s="47"/>
      <c r="I80" s="48"/>
      <c r="J80" s="48"/>
    </row>
    <row r="81" spans="2:10" ht="20.100000000000001" customHeight="1">
      <c r="B81" s="43" t="s">
        <v>307</v>
      </c>
      <c r="C81" s="38" t="s">
        <v>308</v>
      </c>
      <c r="D81" s="40">
        <v>45.99</v>
      </c>
      <c r="E81" s="40">
        <f t="shared" si="3"/>
        <v>36655.825999999994</v>
      </c>
      <c r="F81" s="41">
        <f t="shared" si="4"/>
        <v>67845.674000000028</v>
      </c>
      <c r="H81" s="47"/>
      <c r="I81" s="48"/>
      <c r="J81" s="48"/>
    </row>
    <row r="82" spans="2:10" ht="20.100000000000001" customHeight="1">
      <c r="B82" s="57" t="s">
        <v>309</v>
      </c>
      <c r="C82" s="58" t="s">
        <v>310</v>
      </c>
      <c r="D82" s="59">
        <v>140</v>
      </c>
      <c r="E82" s="40">
        <f t="shared" si="3"/>
        <v>36795.825999999994</v>
      </c>
      <c r="F82" s="41">
        <f t="shared" si="4"/>
        <v>67705.674000000028</v>
      </c>
      <c r="H82" s="47"/>
      <c r="I82" s="48"/>
      <c r="J82" s="48"/>
    </row>
    <row r="83" spans="2:10" ht="20.100000000000001" customHeight="1">
      <c r="B83" s="61" t="s">
        <v>349</v>
      </c>
      <c r="C83" s="38" t="s">
        <v>350</v>
      </c>
      <c r="D83" s="62">
        <v>79.81</v>
      </c>
      <c r="E83" s="40">
        <f t="shared" si="3"/>
        <v>36875.635999999991</v>
      </c>
      <c r="F83" s="41">
        <f t="shared" si="4"/>
        <v>67625.864000000031</v>
      </c>
      <c r="H83" s="47"/>
      <c r="I83" s="48"/>
      <c r="J83" s="48"/>
    </row>
    <row r="84" spans="2:10" ht="20.100000000000001" customHeight="1">
      <c r="B84" s="61" t="s">
        <v>351</v>
      </c>
      <c r="C84" s="38" t="s">
        <v>352</v>
      </c>
      <c r="D84" s="62">
        <v>1676</v>
      </c>
      <c r="E84" s="40">
        <f t="shared" si="3"/>
        <v>38551.635999999991</v>
      </c>
      <c r="F84" s="41">
        <f t="shared" si="4"/>
        <v>65949.864000000031</v>
      </c>
      <c r="H84" s="47"/>
      <c r="I84" s="48"/>
      <c r="J84" s="48"/>
    </row>
    <row r="85" spans="2:10" ht="20.100000000000001" customHeight="1">
      <c r="B85" s="61" t="s">
        <v>353</v>
      </c>
      <c r="C85" s="38" t="s">
        <v>354</v>
      </c>
      <c r="D85" s="62">
        <v>186.31</v>
      </c>
      <c r="E85" s="40">
        <f t="shared" si="3"/>
        <v>38737.945999999989</v>
      </c>
      <c r="F85" s="41">
        <f t="shared" si="4"/>
        <v>65763.554000000033</v>
      </c>
      <c r="H85" s="47"/>
      <c r="I85" s="48"/>
      <c r="J85" s="48"/>
    </row>
    <row r="86" spans="2:10" ht="20.100000000000001" customHeight="1">
      <c r="B86" s="61" t="s">
        <v>355</v>
      </c>
      <c r="C86" s="38" t="s">
        <v>74</v>
      </c>
      <c r="D86" s="62">
        <v>256</v>
      </c>
      <c r="E86" s="40">
        <f t="shared" si="3"/>
        <v>38993.945999999989</v>
      </c>
      <c r="F86" s="41">
        <f t="shared" si="4"/>
        <v>65507.554000000033</v>
      </c>
      <c r="H86" s="47"/>
      <c r="I86" s="48"/>
      <c r="J86" s="48"/>
    </row>
    <row r="87" spans="2:10" ht="20.100000000000001" customHeight="1">
      <c r="B87" s="61" t="s">
        <v>356</v>
      </c>
      <c r="C87" s="38" t="s">
        <v>50</v>
      </c>
      <c r="D87" s="62">
        <v>905.99</v>
      </c>
      <c r="E87" s="40">
        <f t="shared" si="3"/>
        <v>39899.935999999987</v>
      </c>
      <c r="F87" s="41">
        <f t="shared" si="4"/>
        <v>64601.564000000035</v>
      </c>
      <c r="H87" s="47"/>
      <c r="I87" s="48"/>
      <c r="J87" s="48"/>
    </row>
    <row r="88" spans="2:10" ht="20.100000000000001" customHeight="1">
      <c r="B88" s="61" t="s">
        <v>357</v>
      </c>
      <c r="C88" s="38" t="s">
        <v>214</v>
      </c>
      <c r="D88" s="62">
        <v>401.01</v>
      </c>
      <c r="E88" s="40">
        <f t="shared" si="3"/>
        <v>40300.945999999989</v>
      </c>
      <c r="F88" s="41">
        <f t="shared" si="4"/>
        <v>64200.554000000033</v>
      </c>
      <c r="H88" s="47"/>
      <c r="I88" s="48"/>
      <c r="J88" s="48"/>
    </row>
    <row r="89" spans="2:10" ht="20.100000000000001" customHeight="1">
      <c r="B89" s="61" t="s">
        <v>358</v>
      </c>
      <c r="C89" s="38" t="s">
        <v>359</v>
      </c>
      <c r="D89" s="62">
        <v>1057</v>
      </c>
      <c r="E89" s="40">
        <f t="shared" si="3"/>
        <v>41357.945999999989</v>
      </c>
      <c r="F89" s="41">
        <f t="shared" si="4"/>
        <v>63143.554000000033</v>
      </c>
      <c r="H89" s="47"/>
      <c r="I89" s="48"/>
      <c r="J89" s="48"/>
    </row>
    <row r="90" spans="2:10" ht="20.100000000000001" customHeight="1">
      <c r="B90" s="61" t="s">
        <v>360</v>
      </c>
      <c r="C90" s="38" t="s">
        <v>361</v>
      </c>
      <c r="D90" s="62">
        <v>15</v>
      </c>
      <c r="E90" s="40">
        <f t="shared" si="3"/>
        <v>41372.945999999989</v>
      </c>
      <c r="F90" s="41">
        <f t="shared" si="4"/>
        <v>63128.554000000033</v>
      </c>
      <c r="H90" s="47"/>
      <c r="I90" s="48"/>
      <c r="J90" s="48"/>
    </row>
    <row r="91" spans="2:10" ht="20.100000000000001" customHeight="1">
      <c r="B91" s="61" t="s">
        <v>362</v>
      </c>
      <c r="C91" s="38" t="s">
        <v>50</v>
      </c>
      <c r="D91" s="62">
        <v>45.01</v>
      </c>
      <c r="E91" s="40">
        <f t="shared" si="3"/>
        <v>41417.955999999991</v>
      </c>
      <c r="F91" s="41">
        <f t="shared" si="4"/>
        <v>63083.544000000031</v>
      </c>
      <c r="H91" s="47"/>
      <c r="I91" s="48"/>
      <c r="J91" s="48"/>
    </row>
    <row r="92" spans="2:10" ht="20.100000000000001" customHeight="1">
      <c r="B92" s="61" t="s">
        <v>363</v>
      </c>
      <c r="C92" s="38" t="s">
        <v>83</v>
      </c>
      <c r="D92" s="62">
        <v>44.4</v>
      </c>
      <c r="E92" s="40">
        <f t="shared" si="3"/>
        <v>41462.355999999992</v>
      </c>
      <c r="F92" s="41">
        <f t="shared" si="4"/>
        <v>63039.144000000029</v>
      </c>
      <c r="H92" s="47"/>
      <c r="I92" s="48"/>
      <c r="J92" s="48"/>
    </row>
    <row r="93" spans="2:10" ht="20.100000000000001" customHeight="1">
      <c r="B93" s="61" t="s">
        <v>364</v>
      </c>
      <c r="C93" s="38" t="s">
        <v>72</v>
      </c>
      <c r="D93" s="62">
        <v>350.6</v>
      </c>
      <c r="E93" s="40">
        <f t="shared" si="3"/>
        <v>41812.955999999991</v>
      </c>
      <c r="F93" s="41">
        <f t="shared" si="4"/>
        <v>62688.544000000031</v>
      </c>
      <c r="H93" s="47"/>
      <c r="I93" s="48"/>
      <c r="J93" s="48"/>
    </row>
    <row r="94" spans="2:10" ht="20.100000000000001" customHeight="1">
      <c r="B94" s="61" t="s">
        <v>365</v>
      </c>
      <c r="C94" s="38" t="s">
        <v>366</v>
      </c>
      <c r="D94" s="62">
        <v>5.5</v>
      </c>
      <c r="E94" s="40">
        <f t="shared" si="3"/>
        <v>41818.455999999991</v>
      </c>
      <c r="F94" s="41">
        <f t="shared" si="4"/>
        <v>62683.044000000031</v>
      </c>
      <c r="H94" s="47"/>
      <c r="I94" s="48"/>
      <c r="J94" s="48"/>
    </row>
    <row r="95" spans="2:10" ht="20.100000000000001" customHeight="1">
      <c r="B95" s="61" t="s">
        <v>367</v>
      </c>
      <c r="C95" s="38" t="s">
        <v>261</v>
      </c>
      <c r="D95" s="62">
        <v>240</v>
      </c>
      <c r="E95" s="40">
        <f t="shared" si="3"/>
        <v>42058.455999999991</v>
      </c>
      <c r="F95" s="41">
        <f t="shared" si="4"/>
        <v>62443.044000000031</v>
      </c>
      <c r="H95" s="47"/>
      <c r="I95" s="48"/>
      <c r="J95" s="48"/>
    </row>
    <row r="96" spans="2:10" ht="20.100000000000001" customHeight="1">
      <c r="B96" s="61" t="s">
        <v>368</v>
      </c>
      <c r="C96" s="38" t="s">
        <v>81</v>
      </c>
      <c r="D96" s="62">
        <v>332</v>
      </c>
      <c r="E96" s="40">
        <f t="shared" si="3"/>
        <v>42390.455999999991</v>
      </c>
      <c r="F96" s="41">
        <f t="shared" si="4"/>
        <v>62111.044000000031</v>
      </c>
      <c r="H96" s="47"/>
      <c r="I96" s="48"/>
      <c r="J96" s="48"/>
    </row>
    <row r="97" spans="2:10" ht="20.100000000000001" customHeight="1">
      <c r="B97" s="60" t="s">
        <v>311</v>
      </c>
      <c r="C97" s="32" t="s">
        <v>112</v>
      </c>
      <c r="D97" s="4">
        <v>1252</v>
      </c>
      <c r="E97" s="40">
        <f t="shared" si="3"/>
        <v>43642.455999999991</v>
      </c>
      <c r="F97" s="41">
        <f t="shared" si="4"/>
        <v>60859.044000000031</v>
      </c>
      <c r="H97" s="47"/>
      <c r="I97" s="48"/>
      <c r="J97" s="48"/>
    </row>
    <row r="98" spans="2:10" ht="20.100000000000001" customHeight="1">
      <c r="B98" s="43" t="s">
        <v>312</v>
      </c>
      <c r="C98" s="38" t="s">
        <v>112</v>
      </c>
      <c r="D98" s="40">
        <v>155</v>
      </c>
      <c r="E98" s="40">
        <f t="shared" si="3"/>
        <v>43797.455999999991</v>
      </c>
      <c r="F98" s="41">
        <f t="shared" si="4"/>
        <v>60704.044000000031</v>
      </c>
      <c r="H98" s="47"/>
      <c r="I98" s="48"/>
      <c r="J98" s="48"/>
    </row>
    <row r="99" spans="2:10" ht="20.100000000000001" customHeight="1">
      <c r="B99" s="43" t="s">
        <v>313</v>
      </c>
      <c r="C99" s="38" t="s">
        <v>112</v>
      </c>
      <c r="D99" s="40">
        <v>1824</v>
      </c>
      <c r="E99" s="40">
        <f t="shared" si="3"/>
        <v>45621.455999999991</v>
      </c>
      <c r="F99" s="41">
        <f t="shared" si="4"/>
        <v>58880.044000000031</v>
      </c>
      <c r="H99" s="47"/>
      <c r="I99" s="48"/>
      <c r="J99" s="48"/>
    </row>
    <row r="100" spans="2:10" ht="20.100000000000001" customHeight="1">
      <c r="B100" s="43" t="s">
        <v>314</v>
      </c>
      <c r="C100" s="38" t="s">
        <v>112</v>
      </c>
      <c r="D100" s="40">
        <v>105</v>
      </c>
      <c r="E100" s="40">
        <f t="shared" si="3"/>
        <v>45726.455999999991</v>
      </c>
      <c r="F100" s="41">
        <f t="shared" si="4"/>
        <v>58775.044000000031</v>
      </c>
      <c r="H100" s="47"/>
      <c r="I100" s="48"/>
      <c r="J100" s="48"/>
    </row>
    <row r="101" spans="2:10" ht="20.100000000000001" customHeight="1">
      <c r="B101" s="43" t="s">
        <v>315</v>
      </c>
      <c r="C101" s="38" t="s">
        <v>112</v>
      </c>
      <c r="D101" s="40">
        <v>2973.95</v>
      </c>
      <c r="E101" s="40">
        <f t="shared" si="3"/>
        <v>48700.405999999988</v>
      </c>
      <c r="F101" s="41">
        <f t="shared" si="4"/>
        <v>55801.094000000034</v>
      </c>
      <c r="H101" s="47"/>
      <c r="I101" s="48"/>
      <c r="J101" s="48"/>
    </row>
    <row r="102" spans="2:10" ht="20.100000000000001" customHeight="1">
      <c r="B102" s="43" t="s">
        <v>316</v>
      </c>
      <c r="C102" s="38" t="s">
        <v>112</v>
      </c>
      <c r="D102" s="40">
        <v>100</v>
      </c>
      <c r="E102" s="40">
        <f t="shared" si="3"/>
        <v>48800.405999999988</v>
      </c>
      <c r="F102" s="41">
        <f t="shared" si="4"/>
        <v>55701.094000000034</v>
      </c>
      <c r="H102" s="47"/>
      <c r="I102" s="48"/>
      <c r="J102" s="48"/>
    </row>
    <row r="103" spans="2:10" ht="20.100000000000001" customHeight="1">
      <c r="B103" s="43" t="s">
        <v>317</v>
      </c>
      <c r="C103" s="38" t="s">
        <v>112</v>
      </c>
      <c r="D103" s="40">
        <v>3135</v>
      </c>
      <c r="E103" s="40">
        <f t="shared" si="3"/>
        <v>51935.405999999988</v>
      </c>
      <c r="F103" s="41">
        <f t="shared" si="4"/>
        <v>52566.094000000034</v>
      </c>
      <c r="H103" s="47"/>
      <c r="I103" s="48"/>
      <c r="J103" s="48"/>
    </row>
    <row r="104" spans="2:10" ht="20.100000000000001" customHeight="1">
      <c r="B104" s="43" t="s">
        <v>318</v>
      </c>
      <c r="C104" s="38" t="s">
        <v>112</v>
      </c>
      <c r="D104" s="40">
        <v>105</v>
      </c>
      <c r="E104" s="40">
        <f t="shared" si="3"/>
        <v>52040.405999999988</v>
      </c>
      <c r="F104" s="41">
        <f t="shared" si="4"/>
        <v>52461.094000000034</v>
      </c>
      <c r="H104" s="47"/>
      <c r="I104" s="48"/>
      <c r="J104" s="48"/>
    </row>
    <row r="105" spans="2:10" ht="20.100000000000001" customHeight="1">
      <c r="B105" s="43" t="s">
        <v>319</v>
      </c>
      <c r="C105" s="38" t="s">
        <v>112</v>
      </c>
      <c r="D105" s="40">
        <v>2598.75</v>
      </c>
      <c r="E105" s="40">
        <f t="shared" si="3"/>
        <v>54639.155999999988</v>
      </c>
      <c r="F105" s="41">
        <f t="shared" si="4"/>
        <v>49862.344000000034</v>
      </c>
      <c r="H105" s="47"/>
      <c r="I105" s="48"/>
      <c r="J105" s="48"/>
    </row>
    <row r="106" spans="2:10" ht="20.100000000000001" customHeight="1">
      <c r="B106" s="43" t="s">
        <v>320</v>
      </c>
      <c r="C106" s="38" t="s">
        <v>112</v>
      </c>
      <c r="D106" s="40">
        <v>155</v>
      </c>
      <c r="E106" s="40">
        <f t="shared" si="3"/>
        <v>54794.155999999988</v>
      </c>
      <c r="F106" s="41">
        <f t="shared" si="4"/>
        <v>49707.344000000034</v>
      </c>
      <c r="H106" s="47"/>
      <c r="I106" s="48"/>
      <c r="J106" s="48"/>
    </row>
    <row r="107" spans="2:10" ht="20.100000000000001" customHeight="1">
      <c r="B107" s="43" t="s">
        <v>321</v>
      </c>
      <c r="C107" s="38" t="s">
        <v>112</v>
      </c>
      <c r="D107" s="40">
        <v>1135</v>
      </c>
      <c r="E107" s="40">
        <f t="shared" si="3"/>
        <v>55929.155999999988</v>
      </c>
      <c r="F107" s="41">
        <f t="shared" si="4"/>
        <v>48572.344000000034</v>
      </c>
      <c r="H107" s="47"/>
      <c r="I107" s="48"/>
      <c r="J107" s="48"/>
    </row>
    <row r="108" spans="2:10" ht="20.100000000000001" customHeight="1">
      <c r="B108" s="43" t="s">
        <v>322</v>
      </c>
      <c r="C108" s="38" t="s">
        <v>112</v>
      </c>
      <c r="D108" s="40">
        <v>48</v>
      </c>
      <c r="E108" s="40">
        <f t="shared" si="3"/>
        <v>55977.155999999988</v>
      </c>
      <c r="F108" s="41">
        <f t="shared" si="4"/>
        <v>48524.344000000034</v>
      </c>
      <c r="H108" s="47"/>
      <c r="I108" s="48"/>
      <c r="J108" s="48"/>
    </row>
    <row r="109" spans="2:10" ht="20.100000000000001" customHeight="1">
      <c r="B109" s="43" t="s">
        <v>323</v>
      </c>
      <c r="C109" s="38" t="s">
        <v>112</v>
      </c>
      <c r="D109" s="40">
        <v>3499.07</v>
      </c>
      <c r="E109" s="40">
        <f t="shared" si="3"/>
        <v>59476.225999999988</v>
      </c>
      <c r="F109" s="41">
        <f t="shared" si="4"/>
        <v>45025.274000000034</v>
      </c>
      <c r="H109" s="47"/>
      <c r="I109" s="48"/>
      <c r="J109" s="48"/>
    </row>
    <row r="110" spans="2:10" ht="20.100000000000001" customHeight="1">
      <c r="B110" s="43" t="s">
        <v>324</v>
      </c>
      <c r="C110" s="38" t="s">
        <v>112</v>
      </c>
      <c r="D110" s="40">
        <v>155</v>
      </c>
      <c r="E110" s="40">
        <f t="shared" si="3"/>
        <v>59631.225999999988</v>
      </c>
      <c r="F110" s="41">
        <f t="shared" si="4"/>
        <v>44870.274000000034</v>
      </c>
      <c r="H110" s="47"/>
      <c r="I110" s="48"/>
      <c r="J110" s="48"/>
    </row>
    <row r="111" spans="2:10" ht="20.100000000000001" customHeight="1">
      <c r="B111" s="43" t="s">
        <v>325</v>
      </c>
      <c r="C111" s="38" t="s">
        <v>112</v>
      </c>
      <c r="D111" s="40">
        <v>685</v>
      </c>
      <c r="E111" s="40">
        <f t="shared" si="3"/>
        <v>60316.225999999988</v>
      </c>
      <c r="F111" s="41">
        <f t="shared" si="4"/>
        <v>44185.274000000034</v>
      </c>
      <c r="H111" s="47"/>
      <c r="I111" s="48"/>
      <c r="J111" s="48"/>
    </row>
    <row r="112" spans="2:10" ht="20.100000000000001" customHeight="1">
      <c r="B112" s="43" t="s">
        <v>326</v>
      </c>
      <c r="C112" s="38" t="s">
        <v>112</v>
      </c>
      <c r="D112" s="40">
        <v>112</v>
      </c>
      <c r="E112" s="40">
        <f t="shared" si="3"/>
        <v>60428.225999999988</v>
      </c>
      <c r="F112" s="41">
        <f t="shared" si="4"/>
        <v>44073.274000000034</v>
      </c>
      <c r="H112" s="47"/>
      <c r="I112" s="48"/>
      <c r="J112" s="48"/>
    </row>
    <row r="113" spans="2:10" ht="20.100000000000001" customHeight="1">
      <c r="B113" s="43" t="s">
        <v>327</v>
      </c>
      <c r="C113" s="38" t="s">
        <v>112</v>
      </c>
      <c r="D113" s="40">
        <v>1232</v>
      </c>
      <c r="E113" s="40">
        <f t="shared" si="3"/>
        <v>61660.225999999988</v>
      </c>
      <c r="F113" s="41">
        <f t="shared" si="4"/>
        <v>42841.274000000034</v>
      </c>
      <c r="H113" s="47"/>
      <c r="I113" s="48"/>
      <c r="J113" s="48"/>
    </row>
    <row r="114" spans="2:10" ht="20.100000000000001" customHeight="1">
      <c r="B114" s="43" t="s">
        <v>328</v>
      </c>
      <c r="C114" s="38" t="s">
        <v>112</v>
      </c>
      <c r="D114" s="40">
        <v>121</v>
      </c>
      <c r="E114" s="40">
        <f t="shared" si="3"/>
        <v>61781.225999999988</v>
      </c>
      <c r="F114" s="41">
        <f t="shared" si="4"/>
        <v>42720.274000000034</v>
      </c>
      <c r="H114" s="47"/>
      <c r="I114" s="48"/>
      <c r="J114" s="48"/>
    </row>
    <row r="115" spans="2:10" ht="20.100000000000001" customHeight="1">
      <c r="B115" s="43" t="s">
        <v>329</v>
      </c>
      <c r="C115" s="38" t="s">
        <v>112</v>
      </c>
      <c r="D115" s="40">
        <v>993.01</v>
      </c>
      <c r="E115" s="40">
        <f t="shared" si="3"/>
        <v>62774.23599999999</v>
      </c>
      <c r="F115" s="41">
        <f t="shared" si="4"/>
        <v>41727.264000000032</v>
      </c>
      <c r="H115" s="47"/>
      <c r="I115" s="48"/>
      <c r="J115" s="48"/>
    </row>
    <row r="116" spans="2:10" ht="20.100000000000001" customHeight="1">
      <c r="B116" s="43" t="s">
        <v>330</v>
      </c>
      <c r="C116" s="38" t="s">
        <v>112</v>
      </c>
      <c r="D116" s="40">
        <v>60</v>
      </c>
      <c r="E116" s="40">
        <f t="shared" si="3"/>
        <v>62834.23599999999</v>
      </c>
      <c r="F116" s="41">
        <f t="shared" si="4"/>
        <v>41667.264000000032</v>
      </c>
      <c r="H116" s="47"/>
      <c r="I116" s="48"/>
      <c r="J116" s="48"/>
    </row>
    <row r="117" spans="2:10" ht="20.100000000000001" customHeight="1">
      <c r="B117" s="43" t="s">
        <v>331</v>
      </c>
      <c r="C117" s="38" t="s">
        <v>112</v>
      </c>
      <c r="D117" s="40">
        <v>1254.01</v>
      </c>
      <c r="E117" s="40">
        <f t="shared" si="3"/>
        <v>64088.245999999992</v>
      </c>
      <c r="F117" s="41">
        <f t="shared" si="4"/>
        <v>40413.25400000003</v>
      </c>
      <c r="H117" s="47"/>
      <c r="I117" s="48"/>
      <c r="J117" s="48"/>
    </row>
    <row r="118" spans="2:10" ht="20.100000000000001" customHeight="1">
      <c r="B118" s="43" t="s">
        <v>332</v>
      </c>
      <c r="C118" s="38" t="s">
        <v>112</v>
      </c>
      <c r="D118" s="40">
        <v>103</v>
      </c>
      <c r="E118" s="40">
        <f t="shared" si="3"/>
        <v>64191.245999999992</v>
      </c>
      <c r="F118" s="41">
        <f t="shared" si="4"/>
        <v>40310.25400000003</v>
      </c>
      <c r="H118" s="47"/>
      <c r="I118" s="48"/>
      <c r="J118" s="48"/>
    </row>
    <row r="119" spans="2:10" ht="20.100000000000001" customHeight="1">
      <c r="B119" s="43" t="s">
        <v>333</v>
      </c>
      <c r="C119" s="38" t="s">
        <v>112</v>
      </c>
      <c r="D119" s="40">
        <v>1168</v>
      </c>
      <c r="E119" s="40">
        <f t="shared" si="3"/>
        <v>65359.245999999992</v>
      </c>
      <c r="F119" s="41">
        <f t="shared" si="4"/>
        <v>39142.25400000003</v>
      </c>
      <c r="H119" s="47"/>
      <c r="I119" s="48"/>
      <c r="J119" s="48"/>
    </row>
    <row r="120" spans="2:10" ht="20.100000000000001" customHeight="1">
      <c r="B120" s="43" t="s">
        <v>334</v>
      </c>
      <c r="C120" s="38" t="s">
        <v>112</v>
      </c>
      <c r="D120" s="40">
        <v>105</v>
      </c>
      <c r="E120" s="40">
        <f t="shared" si="3"/>
        <v>65464.245999999992</v>
      </c>
      <c r="F120" s="41">
        <f t="shared" si="4"/>
        <v>39037.25400000003</v>
      </c>
      <c r="H120" s="47"/>
      <c r="I120" s="48"/>
      <c r="J120" s="48"/>
    </row>
    <row r="121" spans="2:10" ht="20.100000000000001" customHeight="1">
      <c r="B121" s="43" t="s">
        <v>335</v>
      </c>
      <c r="C121" s="38" t="s">
        <v>112</v>
      </c>
      <c r="D121" s="40">
        <v>1281.1199999999999</v>
      </c>
      <c r="E121" s="40">
        <f t="shared" si="3"/>
        <v>66745.365999999995</v>
      </c>
      <c r="F121" s="41">
        <f t="shared" si="4"/>
        <v>37756.134000000027</v>
      </c>
      <c r="H121" s="47"/>
      <c r="I121" s="48"/>
      <c r="J121" s="48"/>
    </row>
    <row r="122" spans="2:10" ht="20.100000000000001" customHeight="1">
      <c r="B122" s="43" t="s">
        <v>336</v>
      </c>
      <c r="C122" s="38" t="s">
        <v>112</v>
      </c>
      <c r="D122" s="40">
        <v>95</v>
      </c>
      <c r="E122" s="40">
        <f t="shared" si="3"/>
        <v>66840.365999999995</v>
      </c>
      <c r="F122" s="41">
        <f t="shared" si="4"/>
        <v>37661.134000000027</v>
      </c>
      <c r="H122" s="47"/>
      <c r="I122" s="48"/>
      <c r="J122" s="48"/>
    </row>
    <row r="123" spans="2:10" ht="20.100000000000001" customHeight="1">
      <c r="B123" s="43" t="s">
        <v>337</v>
      </c>
      <c r="C123" s="38" t="s">
        <v>112</v>
      </c>
      <c r="D123" s="40">
        <v>1638</v>
      </c>
      <c r="E123" s="40">
        <f t="shared" si="3"/>
        <v>68478.365999999995</v>
      </c>
      <c r="F123" s="41">
        <f t="shared" si="4"/>
        <v>36023.134000000027</v>
      </c>
      <c r="H123" s="47"/>
      <c r="I123" s="48"/>
      <c r="J123" s="48"/>
    </row>
    <row r="124" spans="2:10" ht="20.100000000000001" customHeight="1">
      <c r="B124" s="43" t="s">
        <v>338</v>
      </c>
      <c r="C124" s="38" t="s">
        <v>112</v>
      </c>
      <c r="D124" s="40">
        <v>125</v>
      </c>
      <c r="E124" s="40">
        <f t="shared" si="3"/>
        <v>68603.365999999995</v>
      </c>
      <c r="F124" s="41">
        <f t="shared" si="4"/>
        <v>35898.134000000027</v>
      </c>
      <c r="H124" s="47"/>
      <c r="I124" s="48"/>
      <c r="J124" s="48"/>
    </row>
    <row r="125" spans="2:10" ht="20.100000000000001" customHeight="1">
      <c r="B125" s="43" t="s">
        <v>339</v>
      </c>
      <c r="C125" s="38" t="s">
        <v>112</v>
      </c>
      <c r="D125" s="40">
        <v>1727.01</v>
      </c>
      <c r="E125" s="40">
        <f t="shared" si="3"/>
        <v>70330.375999999989</v>
      </c>
      <c r="F125" s="41">
        <f t="shared" si="4"/>
        <v>34171.124000000025</v>
      </c>
      <c r="H125" s="47"/>
      <c r="I125" s="48"/>
      <c r="J125" s="48"/>
    </row>
    <row r="126" spans="2:10" ht="20.100000000000001" customHeight="1">
      <c r="B126" s="43" t="s">
        <v>340</v>
      </c>
      <c r="C126" s="38" t="s">
        <v>112</v>
      </c>
      <c r="D126" s="40">
        <v>105</v>
      </c>
      <c r="E126" s="40">
        <f t="shared" si="3"/>
        <v>70435.375999999989</v>
      </c>
      <c r="F126" s="41">
        <f t="shared" si="4"/>
        <v>34066.124000000025</v>
      </c>
      <c r="H126" s="47"/>
      <c r="I126" s="48"/>
      <c r="J126" s="48"/>
    </row>
    <row r="127" spans="2:10" ht="20.100000000000001" customHeight="1">
      <c r="B127" s="43" t="s">
        <v>341</v>
      </c>
      <c r="C127" s="38" t="s">
        <v>112</v>
      </c>
      <c r="D127" s="40">
        <v>1004.11</v>
      </c>
      <c r="E127" s="40">
        <f t="shared" si="3"/>
        <v>71439.48599999999</v>
      </c>
      <c r="F127" s="41">
        <f t="shared" si="4"/>
        <v>33062.014000000025</v>
      </c>
      <c r="H127" s="49"/>
      <c r="I127" s="48"/>
      <c r="J127" s="48"/>
    </row>
    <row r="128" spans="2:10" ht="20.100000000000001" customHeight="1">
      <c r="B128" s="43" t="s">
        <v>342</v>
      </c>
      <c r="C128" s="38" t="s">
        <v>112</v>
      </c>
      <c r="D128" s="40">
        <v>105</v>
      </c>
      <c r="E128" s="40">
        <f t="shared" si="3"/>
        <v>71544.48599999999</v>
      </c>
      <c r="F128" s="41">
        <f t="shared" si="4"/>
        <v>32957.014000000025</v>
      </c>
      <c r="H128" s="49"/>
      <c r="I128" s="48"/>
      <c r="J128" s="48"/>
    </row>
    <row r="129" spans="2:10" ht="20.100000000000001" customHeight="1">
      <c r="B129" s="43" t="s">
        <v>343</v>
      </c>
      <c r="C129" s="38" t="s">
        <v>112</v>
      </c>
      <c r="D129" s="40">
        <v>943.01</v>
      </c>
      <c r="E129" s="40">
        <f t="shared" si="3"/>
        <v>72487.495999999985</v>
      </c>
      <c r="F129" s="41">
        <f t="shared" si="4"/>
        <v>32014.004000000026</v>
      </c>
      <c r="H129" s="49"/>
      <c r="I129" s="48"/>
      <c r="J129" s="48"/>
    </row>
    <row r="130" spans="2:10" ht="20.100000000000001" customHeight="1">
      <c r="B130" s="43" t="s">
        <v>344</v>
      </c>
      <c r="C130" s="38" t="s">
        <v>112</v>
      </c>
      <c r="D130" s="40">
        <v>40</v>
      </c>
      <c r="E130" s="40">
        <f t="shared" si="3"/>
        <v>72527.495999999985</v>
      </c>
      <c r="F130" s="41">
        <f t="shared" si="4"/>
        <v>31974.004000000026</v>
      </c>
      <c r="H130" s="49"/>
      <c r="I130" s="48"/>
      <c r="J130" s="48"/>
    </row>
    <row r="131" spans="2:10" ht="20.100000000000001" customHeight="1">
      <c r="B131" s="43" t="s">
        <v>345</v>
      </c>
      <c r="C131" s="38" t="s">
        <v>112</v>
      </c>
      <c r="D131" s="40">
        <v>1111</v>
      </c>
      <c r="E131" s="40">
        <f t="shared" si="3"/>
        <v>73638.495999999985</v>
      </c>
      <c r="F131" s="41">
        <f t="shared" si="4"/>
        <v>30863.004000000026</v>
      </c>
      <c r="H131" s="49"/>
      <c r="I131" s="48"/>
      <c r="J131" s="48"/>
    </row>
    <row r="132" spans="2:10" ht="20.100000000000001" customHeight="1">
      <c r="B132" s="43" t="s">
        <v>346</v>
      </c>
      <c r="C132" s="38" t="s">
        <v>112</v>
      </c>
      <c r="D132" s="40">
        <v>95</v>
      </c>
      <c r="E132" s="40">
        <f t="shared" si="3"/>
        <v>73733.495999999985</v>
      </c>
      <c r="F132" s="41">
        <f t="shared" si="4"/>
        <v>30768.004000000026</v>
      </c>
      <c r="H132" s="49"/>
      <c r="I132" s="48"/>
      <c r="J132" s="48"/>
    </row>
    <row r="133" spans="2:10" ht="20.100000000000001" customHeight="1">
      <c r="B133" s="43" t="s">
        <v>347</v>
      </c>
      <c r="C133" s="38" t="s">
        <v>112</v>
      </c>
      <c r="D133" s="40">
        <v>642</v>
      </c>
      <c r="E133" s="40">
        <f t="shared" si="3"/>
        <v>74375.495999999985</v>
      </c>
      <c r="F133" s="41">
        <f t="shared" si="4"/>
        <v>30126.004000000026</v>
      </c>
      <c r="H133" s="49"/>
      <c r="I133" s="48"/>
      <c r="J133" s="48"/>
    </row>
    <row r="134" spans="2:10" ht="20.100000000000001" customHeight="1">
      <c r="B134" s="43" t="s">
        <v>348</v>
      </c>
      <c r="C134" s="38" t="s">
        <v>112</v>
      </c>
      <c r="D134" s="40">
        <v>60</v>
      </c>
      <c r="E134" s="40">
        <f t="shared" si="3"/>
        <v>74435.495999999985</v>
      </c>
      <c r="F134" s="41">
        <f t="shared" si="4"/>
        <v>30066.004000000026</v>
      </c>
      <c r="H134" s="49"/>
      <c r="I134" s="48"/>
      <c r="J134" s="48"/>
    </row>
    <row r="135" spans="2:10" ht="20.100000000000001" hidden="1" customHeight="1">
      <c r="B135" s="43"/>
      <c r="C135" s="43"/>
      <c r="D135" s="40"/>
      <c r="E135" s="40">
        <f t="shared" si="3"/>
        <v>74435.495999999985</v>
      </c>
      <c r="F135" s="41">
        <f t="shared" ref="F135:F146" si="5">F134-D135</f>
        <v>30066.004000000026</v>
      </c>
      <c r="H135" s="49"/>
      <c r="I135" s="48"/>
      <c r="J135" s="48"/>
    </row>
    <row r="136" spans="2:10" ht="20.100000000000001" hidden="1" customHeight="1">
      <c r="B136" s="43"/>
      <c r="C136" s="43"/>
      <c r="D136" s="40"/>
      <c r="E136" s="40">
        <f t="shared" ref="E136:E146" si="6">E135+D136</f>
        <v>74435.495999999985</v>
      </c>
      <c r="F136" s="41">
        <f t="shared" si="5"/>
        <v>30066.004000000026</v>
      </c>
      <c r="H136" s="49"/>
      <c r="I136" s="48"/>
      <c r="J136" s="48"/>
    </row>
    <row r="137" spans="2:10" ht="20.100000000000001" hidden="1" customHeight="1">
      <c r="B137" s="43"/>
      <c r="C137" s="43"/>
      <c r="D137" s="40"/>
      <c r="E137" s="40">
        <f t="shared" si="6"/>
        <v>74435.495999999985</v>
      </c>
      <c r="F137" s="41">
        <f t="shared" si="5"/>
        <v>30066.004000000026</v>
      </c>
      <c r="H137" s="49"/>
      <c r="I137" s="48"/>
      <c r="J137" s="48"/>
    </row>
    <row r="138" spans="2:10" ht="20.100000000000001" hidden="1" customHeight="1">
      <c r="B138" s="43"/>
      <c r="C138" s="43"/>
      <c r="D138" s="40"/>
      <c r="E138" s="40">
        <f t="shared" si="6"/>
        <v>74435.495999999985</v>
      </c>
      <c r="F138" s="41">
        <f t="shared" si="5"/>
        <v>30066.004000000026</v>
      </c>
      <c r="H138" s="49"/>
      <c r="I138" s="48"/>
      <c r="J138" s="48"/>
    </row>
    <row r="139" spans="2:10" ht="20.100000000000001" hidden="1" customHeight="1">
      <c r="B139" s="43"/>
      <c r="C139" s="43"/>
      <c r="D139" s="40"/>
      <c r="E139" s="40">
        <f t="shared" si="6"/>
        <v>74435.495999999985</v>
      </c>
      <c r="F139" s="41">
        <f t="shared" si="5"/>
        <v>30066.004000000026</v>
      </c>
      <c r="H139" s="49"/>
      <c r="I139" s="48"/>
      <c r="J139" s="48"/>
    </row>
    <row r="140" spans="2:10" ht="20.100000000000001" hidden="1" customHeight="1">
      <c r="B140" s="43"/>
      <c r="C140" s="43"/>
      <c r="D140" s="40"/>
      <c r="E140" s="40">
        <f t="shared" si="6"/>
        <v>74435.495999999985</v>
      </c>
      <c r="F140" s="41">
        <f t="shared" si="5"/>
        <v>30066.004000000026</v>
      </c>
      <c r="H140" s="49"/>
      <c r="I140" s="48"/>
      <c r="J140" s="48"/>
    </row>
    <row r="141" spans="2:10" ht="20.100000000000001" hidden="1" customHeight="1">
      <c r="B141" s="43"/>
      <c r="C141" s="43"/>
      <c r="D141" s="40"/>
      <c r="E141" s="40">
        <f t="shared" si="6"/>
        <v>74435.495999999985</v>
      </c>
      <c r="F141" s="41">
        <f t="shared" si="5"/>
        <v>30066.004000000026</v>
      </c>
      <c r="H141" s="49"/>
      <c r="I141" s="48"/>
      <c r="J141" s="48"/>
    </row>
    <row r="142" spans="2:10" ht="20.100000000000001" hidden="1" customHeight="1">
      <c r="B142" s="43"/>
      <c r="C142" s="43"/>
      <c r="D142" s="40"/>
      <c r="E142" s="40">
        <f t="shared" si="6"/>
        <v>74435.495999999985</v>
      </c>
      <c r="F142" s="41">
        <f t="shared" si="5"/>
        <v>30066.004000000026</v>
      </c>
      <c r="H142" s="49"/>
      <c r="I142" s="48"/>
      <c r="J142" s="48"/>
    </row>
    <row r="143" spans="2:10" ht="20.100000000000001" hidden="1" customHeight="1">
      <c r="B143" s="43"/>
      <c r="C143" s="43"/>
      <c r="D143" s="40"/>
      <c r="E143" s="40">
        <f t="shared" si="6"/>
        <v>74435.495999999985</v>
      </c>
      <c r="F143" s="41">
        <f t="shared" si="5"/>
        <v>30066.004000000026</v>
      </c>
      <c r="H143" s="49"/>
      <c r="I143" s="48"/>
      <c r="J143" s="48"/>
    </row>
    <row r="144" spans="2:10" ht="20.100000000000001" hidden="1" customHeight="1">
      <c r="B144" s="43"/>
      <c r="C144" s="43"/>
      <c r="D144" s="40"/>
      <c r="E144" s="40">
        <f t="shared" si="6"/>
        <v>74435.495999999985</v>
      </c>
      <c r="F144" s="41">
        <f t="shared" si="5"/>
        <v>30066.004000000026</v>
      </c>
      <c r="H144" s="49"/>
      <c r="I144" s="48"/>
      <c r="J144" s="48"/>
    </row>
    <row r="145" spans="2:11" ht="20.100000000000001" hidden="1" customHeight="1">
      <c r="B145" s="43"/>
      <c r="C145" s="43"/>
      <c r="D145" s="40"/>
      <c r="E145" s="40">
        <f t="shared" si="6"/>
        <v>74435.495999999985</v>
      </c>
      <c r="F145" s="41">
        <f t="shared" si="5"/>
        <v>30066.004000000026</v>
      </c>
      <c r="H145" s="49"/>
      <c r="I145" s="48"/>
      <c r="J145" s="48"/>
    </row>
    <row r="146" spans="2:11" ht="20.100000000000001" hidden="1" customHeight="1" thickBot="1">
      <c r="B146" s="50"/>
      <c r="C146" s="50"/>
      <c r="D146" s="45"/>
      <c r="E146" s="40">
        <f t="shared" si="6"/>
        <v>74435.495999999985</v>
      </c>
      <c r="F146" s="41">
        <f t="shared" si="5"/>
        <v>30066.004000000026</v>
      </c>
      <c r="H146" s="49"/>
      <c r="I146" s="48"/>
      <c r="J146" s="48"/>
    </row>
    <row r="147" spans="2:11" ht="19.5" customHeight="1">
      <c r="B147" s="51"/>
      <c r="C147" s="3" t="s">
        <v>0</v>
      </c>
      <c r="D147" s="110">
        <f>+SUM(D7:D134)</f>
        <v>74435.495999999985</v>
      </c>
      <c r="E147" s="3"/>
      <c r="F147" s="3"/>
      <c r="H147" s="51"/>
      <c r="J147" s="3"/>
    </row>
    <row r="148" spans="2:11" ht="19.5" customHeight="1">
      <c r="C148" s="48"/>
      <c r="D148" s="48"/>
      <c r="E148" s="48"/>
      <c r="F148" s="48"/>
      <c r="G148" s="51"/>
      <c r="H148" s="51"/>
      <c r="I148" s="51"/>
      <c r="J148" s="48"/>
      <c r="K148" s="51"/>
    </row>
    <row r="149" spans="2:11" ht="19.5" customHeight="1">
      <c r="C149" s="48"/>
      <c r="D149" s="107"/>
      <c r="E149" s="51"/>
      <c r="F149" s="51"/>
      <c r="G149" s="51"/>
      <c r="H149" s="51"/>
      <c r="I149" s="51"/>
      <c r="J149" s="51"/>
      <c r="K149" s="51"/>
    </row>
    <row r="150" spans="2:11" ht="19.5" customHeight="1">
      <c r="C150" s="48"/>
      <c r="D150" s="48"/>
      <c r="E150" s="108"/>
      <c r="F150" s="108"/>
      <c r="G150" s="109"/>
      <c r="H150" s="51"/>
      <c r="I150" s="51"/>
      <c r="J150" s="48"/>
      <c r="K150" s="51"/>
    </row>
    <row r="151" spans="2:11" ht="19.5" customHeight="1">
      <c r="C151" s="106"/>
      <c r="D151" s="48"/>
      <c r="E151" s="51"/>
      <c r="F151" s="51"/>
      <c r="G151" s="51"/>
      <c r="H151" s="51"/>
      <c r="I151" s="51"/>
      <c r="J151" s="51"/>
      <c r="K151" s="51"/>
    </row>
    <row r="152" spans="2:11" ht="19.5" customHeight="1">
      <c r="C152" s="106"/>
      <c r="D152" s="48"/>
      <c r="E152" s="51"/>
      <c r="F152" s="51"/>
      <c r="G152" s="51"/>
      <c r="H152" s="51"/>
      <c r="I152" s="51"/>
      <c r="J152" s="48"/>
      <c r="K152" s="51"/>
    </row>
    <row r="153" spans="2:11" ht="19.5" customHeight="1">
      <c r="D153" s="3"/>
    </row>
    <row r="154" spans="2:11" ht="19.5" customHeight="1">
      <c r="D154" s="3"/>
    </row>
    <row r="155" spans="2:11" ht="19.5" customHeight="1">
      <c r="D155" s="3"/>
    </row>
    <row r="156" spans="2:11" ht="19.5" customHeight="1">
      <c r="D156" s="3"/>
    </row>
    <row r="157" spans="2:11" ht="19.5" customHeight="1">
      <c r="D157" s="3"/>
    </row>
    <row r="158" spans="2:11" ht="19.5" customHeight="1">
      <c r="D158" s="3"/>
    </row>
    <row r="159" spans="2:11" ht="19.5" customHeight="1">
      <c r="D159" s="3"/>
    </row>
    <row r="160" spans="2:11" ht="19.5" customHeight="1">
      <c r="D160" s="3"/>
    </row>
    <row r="161" spans="4:4" ht="19.5" customHeight="1">
      <c r="D161" s="3"/>
    </row>
    <row r="162" spans="4:4" ht="19.5" customHeight="1">
      <c r="D162" s="3"/>
    </row>
    <row r="163" spans="4:4" ht="19.5" customHeight="1">
      <c r="D163" s="3"/>
    </row>
    <row r="164" spans="4:4" ht="19.5" customHeight="1">
      <c r="D164" s="3"/>
    </row>
    <row r="165" spans="4:4" ht="19.5" customHeight="1">
      <c r="D165" s="3"/>
    </row>
    <row r="166" spans="4:4" ht="19.5" customHeight="1">
      <c r="D166" s="3"/>
    </row>
    <row r="167" spans="4:4" ht="19.5" customHeight="1">
      <c r="D167" s="3"/>
    </row>
    <row r="168" spans="4:4" ht="19.5" customHeight="1">
      <c r="D168" s="3"/>
    </row>
    <row r="169" spans="4:4" ht="19.5" customHeight="1">
      <c r="D169" s="3"/>
    </row>
    <row r="170" spans="4:4" ht="19.5" customHeight="1">
      <c r="D170" s="3"/>
    </row>
    <row r="171" spans="4:4" ht="19.5" customHeight="1">
      <c r="D171" s="3"/>
    </row>
    <row r="172" spans="4:4" ht="19.5" customHeight="1">
      <c r="D172" s="3"/>
    </row>
    <row r="173" spans="4:4" ht="19.5" customHeight="1">
      <c r="D173" s="3"/>
    </row>
    <row r="174" spans="4:4" ht="19.5" customHeight="1">
      <c r="D174" s="3"/>
    </row>
    <row r="175" spans="4:4" ht="19.5" customHeight="1">
      <c r="D175" s="3"/>
    </row>
    <row r="176" spans="4:4" ht="19.5" customHeight="1">
      <c r="D176" s="3"/>
    </row>
    <row r="177" spans="4:4" ht="19.5" customHeight="1">
      <c r="D177" s="3"/>
    </row>
    <row r="178" spans="4:4" ht="19.5" customHeight="1">
      <c r="D178" s="3"/>
    </row>
    <row r="179" spans="4:4" ht="19.5" customHeight="1">
      <c r="D179" s="3"/>
    </row>
    <row r="180" spans="4:4" ht="19.5" customHeight="1">
      <c r="D180" s="3"/>
    </row>
    <row r="181" spans="4:4" ht="19.5" customHeight="1">
      <c r="D181" s="3"/>
    </row>
    <row r="182" spans="4:4" ht="19.5" customHeight="1">
      <c r="D182" s="3"/>
    </row>
    <row r="183" spans="4:4" ht="19.5" customHeight="1">
      <c r="D183" s="3"/>
    </row>
    <row r="184" spans="4:4" ht="19.5" customHeight="1"/>
    <row r="185" spans="4:4" ht="19.5" customHeight="1"/>
    <row r="186" spans="4:4" ht="19.5" customHeight="1"/>
    <row r="187" spans="4:4" ht="19.5" customHeight="1"/>
    <row r="188" spans="4:4" ht="19.5" customHeight="1"/>
    <row r="189" spans="4:4" ht="19.5" customHeight="1"/>
    <row r="190" spans="4:4" ht="19.5" customHeight="1"/>
    <row r="191" spans="4:4" ht="19.5" customHeight="1"/>
    <row r="192" spans="4:4" ht="19.5" customHeight="1"/>
    <row r="193" ht="19.5" customHeight="1"/>
    <row r="194" ht="19.5" customHeight="1"/>
  </sheetData>
  <autoFilter ref="B6:F6"/>
  <mergeCells count="2">
    <mergeCell ref="C1:D1"/>
    <mergeCell ref="C2:D2"/>
  </mergeCells>
  <pageMargins left="0.4" right="0.53" top="0.68" bottom="0.85" header="0" footer="0"/>
  <pageSetup scale="63" orientation="portrait" verticalDpi="0" r:id="rId1"/>
  <headerFooter alignWithMargins="0"/>
  <rowBreaks count="1" manualBreakCount="1">
    <brk id="150" max="9" man="1"/>
  </rowBreaks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B1:N194"/>
  <sheetViews>
    <sheetView topLeftCell="A16" zoomScale="90" workbookViewId="0">
      <selection activeCell="I18" sqref="I18"/>
    </sheetView>
  </sheetViews>
  <sheetFormatPr baseColWidth="10" defaultRowHeight="12.75"/>
  <cols>
    <col min="1" max="1" width="3.140625" style="6" customWidth="1"/>
    <col min="2" max="2" width="10.7109375" style="6" customWidth="1"/>
    <col min="3" max="3" width="15.7109375" style="18" customWidth="1"/>
    <col min="4" max="4" width="12.28515625" style="53" customWidth="1"/>
    <col min="5" max="5" width="17.7109375" style="6" customWidth="1"/>
    <col min="6" max="6" width="15.7109375" style="6" customWidth="1"/>
    <col min="7" max="7" width="3.28515625" style="6" customWidth="1"/>
    <col min="8" max="8" width="11.42578125" style="6"/>
    <col min="9" max="9" width="14.85546875" style="6" bestFit="1" customWidth="1"/>
    <col min="10" max="10" width="14.140625" style="6" customWidth="1"/>
    <col min="11" max="13" width="11.42578125" style="6"/>
    <col min="14" max="14" width="12.5703125" style="6" customWidth="1"/>
    <col min="15" max="16384" width="11.42578125" style="6"/>
  </cols>
  <sheetData>
    <row r="1" spans="2:14" s="2" customFormat="1" ht="16.5">
      <c r="B1" s="1"/>
      <c r="C1" s="133" t="s">
        <v>13</v>
      </c>
      <c r="D1" s="133"/>
      <c r="H1" s="3" t="s">
        <v>0</v>
      </c>
      <c r="I1" s="4"/>
      <c r="J1" s="5"/>
      <c r="L1" s="6"/>
      <c r="M1" s="6"/>
      <c r="N1" s="3"/>
    </row>
    <row r="2" spans="2:14" ht="17.25" thickBot="1">
      <c r="B2" s="7"/>
      <c r="C2" s="134" t="s">
        <v>84</v>
      </c>
      <c r="D2" s="134"/>
      <c r="E2" s="8"/>
      <c r="F2" s="9"/>
      <c r="H2" s="3" t="s">
        <v>2</v>
      </c>
      <c r="I2" s="3"/>
      <c r="J2" s="3"/>
      <c r="N2" s="3"/>
    </row>
    <row r="3" spans="2:14" ht="14.25" thickBot="1">
      <c r="B3" s="10"/>
      <c r="C3" s="11"/>
      <c r="D3" s="12"/>
      <c r="E3" s="13"/>
      <c r="F3" s="13"/>
      <c r="H3" s="14" t="s">
        <v>3</v>
      </c>
      <c r="I3" s="15"/>
      <c r="J3" s="16"/>
      <c r="L3" s="16"/>
      <c r="M3" s="16"/>
    </row>
    <row r="4" spans="2:14" ht="14.25" thickBot="1">
      <c r="B4" s="17"/>
      <c r="D4" s="12"/>
      <c r="E4" s="13"/>
      <c r="F4" s="13"/>
      <c r="H4" s="3" t="s">
        <v>4</v>
      </c>
      <c r="I4" s="3"/>
      <c r="J4" s="19">
        <f>J1-I2-I3</f>
        <v>0</v>
      </c>
      <c r="N4" s="3"/>
    </row>
    <row r="5" spans="2:14" s="24" customFormat="1" ht="16.5" thickBot="1">
      <c r="B5" s="20"/>
      <c r="C5" s="21"/>
      <c r="D5" s="22"/>
      <c r="E5" s="20"/>
      <c r="F5" s="23" t="s">
        <v>5</v>
      </c>
      <c r="H5" s="3"/>
      <c r="I5" s="6"/>
      <c r="J5" s="6"/>
      <c r="K5" s="6"/>
      <c r="L5" s="6"/>
      <c r="M5" s="6"/>
      <c r="N5" s="6"/>
    </row>
    <row r="6" spans="2:14" s="29" customFormat="1" ht="20.100000000000001" customHeight="1" thickBot="1">
      <c r="B6" s="25" t="s">
        <v>6</v>
      </c>
      <c r="C6" s="25" t="s">
        <v>7</v>
      </c>
      <c r="D6" s="26" t="s">
        <v>8</v>
      </c>
      <c r="E6" s="27" t="s">
        <v>9</v>
      </c>
      <c r="F6" s="28">
        <f>I7</f>
        <v>20000</v>
      </c>
      <c r="H6" s="30" t="s">
        <v>10</v>
      </c>
      <c r="I6" s="27" t="s">
        <v>8</v>
      </c>
      <c r="J6" s="31" t="s">
        <v>11</v>
      </c>
    </row>
    <row r="7" spans="2:14" ht="20.100000000000001" customHeight="1">
      <c r="B7" s="54" t="s">
        <v>111</v>
      </c>
      <c r="C7" s="38" t="s">
        <v>112</v>
      </c>
      <c r="D7" s="34">
        <v>942</v>
      </c>
      <c r="E7" s="34">
        <f>D7</f>
        <v>942</v>
      </c>
      <c r="F7" s="35">
        <f t="shared" ref="F7:F70" si="0">F6-D7</f>
        <v>19058</v>
      </c>
      <c r="H7" s="98"/>
      <c r="I7" s="99">
        <v>20000</v>
      </c>
      <c r="J7" s="100">
        <f>I7</f>
        <v>20000</v>
      </c>
    </row>
    <row r="8" spans="2:14" ht="20.100000000000001" customHeight="1">
      <c r="B8" s="54" t="s">
        <v>113</v>
      </c>
      <c r="C8" s="38" t="s">
        <v>112</v>
      </c>
      <c r="D8" s="40">
        <v>95</v>
      </c>
      <c r="E8" s="40">
        <f t="shared" ref="E8:E71" si="1">E7+D8</f>
        <v>1037</v>
      </c>
      <c r="F8" s="41">
        <f t="shared" si="0"/>
        <v>18963</v>
      </c>
      <c r="H8" s="47"/>
      <c r="I8" s="48"/>
      <c r="J8" s="48"/>
    </row>
    <row r="9" spans="2:14" ht="20.100000000000001" customHeight="1">
      <c r="B9" s="54" t="s">
        <v>114</v>
      </c>
      <c r="C9" s="38" t="s">
        <v>112</v>
      </c>
      <c r="D9" s="40">
        <v>1043</v>
      </c>
      <c r="E9" s="40">
        <f t="shared" si="1"/>
        <v>2080</v>
      </c>
      <c r="F9" s="41">
        <f t="shared" si="0"/>
        <v>17920</v>
      </c>
      <c r="H9" s="47"/>
      <c r="I9" s="48"/>
      <c r="J9" s="48"/>
    </row>
    <row r="10" spans="2:14" ht="20.100000000000001" customHeight="1">
      <c r="B10" s="54" t="s">
        <v>115</v>
      </c>
      <c r="C10" s="38" t="s">
        <v>112</v>
      </c>
      <c r="D10" s="40">
        <v>80</v>
      </c>
      <c r="E10" s="40">
        <f t="shared" si="1"/>
        <v>2160</v>
      </c>
      <c r="F10" s="41">
        <f t="shared" si="0"/>
        <v>17840</v>
      </c>
      <c r="H10" s="47"/>
      <c r="I10" s="48"/>
      <c r="J10" s="48"/>
    </row>
    <row r="11" spans="2:14" ht="20.100000000000001" customHeight="1">
      <c r="B11" s="54" t="s">
        <v>116</v>
      </c>
      <c r="C11" s="38" t="s">
        <v>112</v>
      </c>
      <c r="D11" s="40">
        <v>1559.01</v>
      </c>
      <c r="E11" s="40">
        <f t="shared" si="1"/>
        <v>3719.01</v>
      </c>
      <c r="F11" s="41">
        <f t="shared" si="0"/>
        <v>16280.99</v>
      </c>
      <c r="H11" s="47"/>
      <c r="I11" s="48"/>
      <c r="J11" s="48"/>
    </row>
    <row r="12" spans="2:14" ht="20.100000000000001" customHeight="1">
      <c r="B12" s="54" t="s">
        <v>117</v>
      </c>
      <c r="C12" s="38" t="s">
        <v>112</v>
      </c>
      <c r="D12" s="40">
        <v>125</v>
      </c>
      <c r="E12" s="40">
        <f t="shared" si="1"/>
        <v>3844.01</v>
      </c>
      <c r="F12" s="41">
        <f t="shared" si="0"/>
        <v>16155.99</v>
      </c>
      <c r="H12" s="47"/>
      <c r="I12" s="48"/>
      <c r="J12" s="48"/>
    </row>
    <row r="13" spans="2:14" ht="20.100000000000001" customHeight="1">
      <c r="B13" s="54" t="s">
        <v>118</v>
      </c>
      <c r="C13" s="38" t="s">
        <v>112</v>
      </c>
      <c r="D13" s="40">
        <v>6483.38</v>
      </c>
      <c r="E13" s="40">
        <f t="shared" si="1"/>
        <v>10327.39</v>
      </c>
      <c r="F13" s="41">
        <f t="shared" si="0"/>
        <v>9672.61</v>
      </c>
      <c r="H13" s="47"/>
      <c r="I13" s="48"/>
      <c r="J13" s="48"/>
    </row>
    <row r="14" spans="2:14" ht="20.100000000000001" customHeight="1">
      <c r="B14" s="54" t="s">
        <v>119</v>
      </c>
      <c r="C14" s="38" t="s">
        <v>112</v>
      </c>
      <c r="D14" s="40">
        <v>125</v>
      </c>
      <c r="E14" s="40">
        <f t="shared" si="1"/>
        <v>10452.39</v>
      </c>
      <c r="F14" s="41">
        <f t="shared" si="0"/>
        <v>9547.61</v>
      </c>
      <c r="H14" s="47"/>
      <c r="I14" s="48"/>
      <c r="J14" s="48"/>
    </row>
    <row r="15" spans="2:14" ht="20.100000000000001" customHeight="1">
      <c r="B15" s="54" t="s">
        <v>120</v>
      </c>
      <c r="C15" s="38" t="s">
        <v>112</v>
      </c>
      <c r="D15" s="40">
        <v>613</v>
      </c>
      <c r="E15" s="40">
        <f t="shared" si="1"/>
        <v>11065.39</v>
      </c>
      <c r="F15" s="41">
        <f t="shared" si="0"/>
        <v>8934.61</v>
      </c>
      <c r="H15" s="47"/>
      <c r="I15" s="48"/>
      <c r="J15" s="48"/>
    </row>
    <row r="16" spans="2:14" ht="20.100000000000001" customHeight="1">
      <c r="B16" s="54" t="s">
        <v>121</v>
      </c>
      <c r="C16" s="38" t="s">
        <v>112</v>
      </c>
      <c r="D16" s="40">
        <v>50</v>
      </c>
      <c r="E16" s="40">
        <f t="shared" si="1"/>
        <v>11115.39</v>
      </c>
      <c r="F16" s="41">
        <f t="shared" si="0"/>
        <v>8884.61</v>
      </c>
      <c r="H16" s="47"/>
      <c r="I16" s="48"/>
      <c r="J16" s="48"/>
    </row>
    <row r="17" spans="2:10" ht="20.100000000000001" customHeight="1">
      <c r="B17" s="54" t="s">
        <v>122</v>
      </c>
      <c r="C17" s="38" t="s">
        <v>123</v>
      </c>
      <c r="D17" s="40">
        <v>4405</v>
      </c>
      <c r="E17" s="40">
        <f t="shared" si="1"/>
        <v>15520.39</v>
      </c>
      <c r="F17" s="41">
        <f t="shared" si="0"/>
        <v>4479.6100000000006</v>
      </c>
      <c r="H17" s="47"/>
      <c r="I17" s="48"/>
      <c r="J17" s="48"/>
    </row>
    <row r="18" spans="2:10" ht="20.100000000000001" customHeight="1">
      <c r="B18" s="54" t="s">
        <v>124</v>
      </c>
      <c r="C18" s="38" t="s">
        <v>50</v>
      </c>
      <c r="D18" s="40">
        <v>63</v>
      </c>
      <c r="E18" s="40">
        <f t="shared" si="1"/>
        <v>15583.39</v>
      </c>
      <c r="F18" s="41">
        <f t="shared" si="0"/>
        <v>4416.6100000000006</v>
      </c>
      <c r="H18" s="47"/>
      <c r="I18" s="48"/>
      <c r="J18" s="48"/>
    </row>
    <row r="19" spans="2:10" ht="20.100000000000001" customHeight="1">
      <c r="B19" s="54" t="s">
        <v>125</v>
      </c>
      <c r="C19" s="38" t="s">
        <v>126</v>
      </c>
      <c r="D19" s="40">
        <v>1252</v>
      </c>
      <c r="E19" s="40">
        <f t="shared" si="1"/>
        <v>16835.39</v>
      </c>
      <c r="F19" s="41">
        <f t="shared" si="0"/>
        <v>3164.6100000000006</v>
      </c>
      <c r="H19" s="47"/>
      <c r="I19" s="48"/>
      <c r="J19" s="48"/>
    </row>
    <row r="20" spans="2:10" ht="20.100000000000001" customHeight="1">
      <c r="B20" s="54" t="s">
        <v>127</v>
      </c>
      <c r="C20" s="38" t="s">
        <v>72</v>
      </c>
      <c r="D20" s="40">
        <v>290.85000000000002</v>
      </c>
      <c r="E20" s="40">
        <f t="shared" si="1"/>
        <v>17126.239999999998</v>
      </c>
      <c r="F20" s="41">
        <f t="shared" si="0"/>
        <v>2873.7600000000007</v>
      </c>
      <c r="H20" s="47"/>
      <c r="I20" s="48"/>
      <c r="J20" s="48"/>
    </row>
    <row r="21" spans="2:10" ht="20.100000000000001" customHeight="1">
      <c r="B21" s="54" t="s">
        <v>128</v>
      </c>
      <c r="C21" s="38" t="s">
        <v>75</v>
      </c>
      <c r="D21" s="40">
        <v>177</v>
      </c>
      <c r="E21" s="40">
        <f t="shared" si="1"/>
        <v>17303.239999999998</v>
      </c>
      <c r="F21" s="41">
        <f t="shared" si="0"/>
        <v>2696.7600000000007</v>
      </c>
      <c r="H21" s="47"/>
      <c r="I21" s="48"/>
      <c r="J21" s="48"/>
    </row>
    <row r="22" spans="2:10" ht="20.100000000000001" customHeight="1">
      <c r="B22" s="55" t="s">
        <v>129</v>
      </c>
      <c r="C22" s="56" t="s">
        <v>77</v>
      </c>
      <c r="D22" s="40">
        <v>1982</v>
      </c>
      <c r="E22" s="40">
        <f t="shared" si="1"/>
        <v>19285.239999999998</v>
      </c>
      <c r="F22" s="41">
        <f t="shared" si="0"/>
        <v>714.76000000000067</v>
      </c>
      <c r="H22" s="47"/>
      <c r="I22" s="48"/>
      <c r="J22" s="48"/>
    </row>
    <row r="23" spans="2:10" ht="20.100000000000001" customHeight="1">
      <c r="B23" s="54" t="s">
        <v>134</v>
      </c>
      <c r="C23" s="38" t="s">
        <v>133</v>
      </c>
      <c r="D23" s="40">
        <v>238.99</v>
      </c>
      <c r="E23" s="40">
        <f t="shared" si="1"/>
        <v>19524.23</v>
      </c>
      <c r="F23" s="41">
        <f t="shared" si="0"/>
        <v>475.77000000000066</v>
      </c>
      <c r="H23" s="47"/>
      <c r="I23" s="48"/>
      <c r="J23" s="48"/>
    </row>
    <row r="24" spans="2:10" ht="20.100000000000001" customHeight="1">
      <c r="B24" s="54" t="s">
        <v>136</v>
      </c>
      <c r="C24" s="38" t="s">
        <v>135</v>
      </c>
      <c r="D24" s="40">
        <v>203.16</v>
      </c>
      <c r="E24" s="40">
        <f t="shared" si="1"/>
        <v>19727.39</v>
      </c>
      <c r="F24" s="41">
        <f t="shared" si="0"/>
        <v>272.6100000000007</v>
      </c>
      <c r="H24" s="47"/>
      <c r="I24" s="48"/>
      <c r="J24" s="48"/>
    </row>
    <row r="25" spans="2:10" ht="20.100000000000001" customHeight="1">
      <c r="B25" s="54" t="s">
        <v>138</v>
      </c>
      <c r="C25" s="38" t="s">
        <v>137</v>
      </c>
      <c r="D25" s="40">
        <v>200</v>
      </c>
      <c r="E25" s="40">
        <f t="shared" si="1"/>
        <v>19927.39</v>
      </c>
      <c r="F25" s="41">
        <f t="shared" si="0"/>
        <v>72.610000000000696</v>
      </c>
      <c r="H25" s="47"/>
      <c r="I25" s="48"/>
      <c r="J25" s="48"/>
    </row>
    <row r="26" spans="2:10" ht="20.100000000000001" hidden="1" customHeight="1">
      <c r="B26" s="54"/>
      <c r="C26" s="38"/>
      <c r="D26" s="40"/>
      <c r="E26" s="40">
        <f t="shared" si="1"/>
        <v>19927.39</v>
      </c>
      <c r="F26" s="41">
        <f t="shared" si="0"/>
        <v>72.610000000000696</v>
      </c>
      <c r="H26" s="47"/>
      <c r="I26" s="48"/>
      <c r="J26" s="48"/>
    </row>
    <row r="27" spans="2:10" ht="20.100000000000001" hidden="1" customHeight="1">
      <c r="B27" s="54"/>
      <c r="C27" s="38"/>
      <c r="D27" s="40"/>
      <c r="E27" s="40">
        <f t="shared" si="1"/>
        <v>19927.39</v>
      </c>
      <c r="F27" s="41">
        <f t="shared" si="0"/>
        <v>72.610000000000696</v>
      </c>
      <c r="H27" s="47"/>
      <c r="I27" s="48"/>
      <c r="J27" s="48"/>
    </row>
    <row r="28" spans="2:10" ht="20.100000000000001" hidden="1" customHeight="1">
      <c r="B28" s="43"/>
      <c r="C28" s="43"/>
      <c r="D28" s="40"/>
      <c r="E28" s="40">
        <f t="shared" si="1"/>
        <v>19927.39</v>
      </c>
      <c r="F28" s="41">
        <f t="shared" si="0"/>
        <v>72.610000000000696</v>
      </c>
      <c r="H28" s="47"/>
      <c r="I28" s="48"/>
      <c r="J28" s="48"/>
    </row>
    <row r="29" spans="2:10" ht="20.100000000000001" hidden="1" customHeight="1">
      <c r="B29" s="43"/>
      <c r="C29" s="43"/>
      <c r="D29" s="40"/>
      <c r="E29" s="40">
        <f t="shared" si="1"/>
        <v>19927.39</v>
      </c>
      <c r="F29" s="41">
        <f t="shared" si="0"/>
        <v>72.610000000000696</v>
      </c>
      <c r="H29" s="47"/>
      <c r="I29" s="48"/>
      <c r="J29" s="48"/>
    </row>
    <row r="30" spans="2:10" ht="20.100000000000001" hidden="1" customHeight="1">
      <c r="B30" s="43"/>
      <c r="C30" s="43"/>
      <c r="D30" s="40"/>
      <c r="E30" s="40">
        <f t="shared" si="1"/>
        <v>19927.39</v>
      </c>
      <c r="F30" s="41">
        <f t="shared" si="0"/>
        <v>72.610000000000696</v>
      </c>
      <c r="H30" s="47"/>
      <c r="I30" s="48"/>
      <c r="J30" s="48"/>
    </row>
    <row r="31" spans="2:10" ht="20.100000000000001" hidden="1" customHeight="1">
      <c r="B31" s="43"/>
      <c r="C31" s="43"/>
      <c r="D31" s="40"/>
      <c r="E31" s="40">
        <f t="shared" si="1"/>
        <v>19927.39</v>
      </c>
      <c r="F31" s="41">
        <f t="shared" si="0"/>
        <v>72.610000000000696</v>
      </c>
      <c r="H31" s="47"/>
      <c r="I31" s="48"/>
      <c r="J31" s="48"/>
    </row>
    <row r="32" spans="2:10" ht="20.100000000000001" hidden="1" customHeight="1">
      <c r="B32" s="43"/>
      <c r="C32" s="43"/>
      <c r="D32" s="40"/>
      <c r="E32" s="40">
        <f t="shared" si="1"/>
        <v>19927.39</v>
      </c>
      <c r="F32" s="41">
        <f t="shared" si="0"/>
        <v>72.610000000000696</v>
      </c>
      <c r="H32" s="47"/>
      <c r="I32" s="48"/>
      <c r="J32" s="48"/>
    </row>
    <row r="33" spans="2:10" ht="20.100000000000001" hidden="1" customHeight="1">
      <c r="B33" s="43"/>
      <c r="C33" s="43"/>
      <c r="D33" s="40"/>
      <c r="E33" s="40">
        <f t="shared" si="1"/>
        <v>19927.39</v>
      </c>
      <c r="F33" s="41">
        <f t="shared" si="0"/>
        <v>72.610000000000696</v>
      </c>
      <c r="H33" s="47"/>
      <c r="I33" s="48"/>
      <c r="J33" s="48"/>
    </row>
    <row r="34" spans="2:10" ht="20.100000000000001" hidden="1" customHeight="1">
      <c r="B34" s="43"/>
      <c r="C34" s="43"/>
      <c r="D34" s="40"/>
      <c r="E34" s="40">
        <f t="shared" si="1"/>
        <v>19927.39</v>
      </c>
      <c r="F34" s="41">
        <f t="shared" si="0"/>
        <v>72.610000000000696</v>
      </c>
      <c r="H34" s="47"/>
      <c r="I34" s="48"/>
      <c r="J34" s="48"/>
    </row>
    <row r="35" spans="2:10" ht="20.100000000000001" hidden="1" customHeight="1">
      <c r="B35" s="43"/>
      <c r="C35" s="43"/>
      <c r="D35" s="40"/>
      <c r="E35" s="40">
        <f t="shared" si="1"/>
        <v>19927.39</v>
      </c>
      <c r="F35" s="41">
        <f t="shared" si="0"/>
        <v>72.610000000000696</v>
      </c>
      <c r="H35" s="47"/>
      <c r="I35" s="48"/>
      <c r="J35" s="48"/>
    </row>
    <row r="36" spans="2:10" ht="20.100000000000001" hidden="1" customHeight="1">
      <c r="B36" s="43"/>
      <c r="C36" s="43"/>
      <c r="D36" s="40"/>
      <c r="E36" s="40">
        <f t="shared" si="1"/>
        <v>19927.39</v>
      </c>
      <c r="F36" s="41">
        <f t="shared" si="0"/>
        <v>72.610000000000696</v>
      </c>
      <c r="H36" s="47"/>
      <c r="I36" s="48"/>
      <c r="J36" s="48"/>
    </row>
    <row r="37" spans="2:10" ht="20.100000000000001" hidden="1" customHeight="1">
      <c r="B37" s="43"/>
      <c r="C37" s="43"/>
      <c r="D37" s="40"/>
      <c r="E37" s="40">
        <f t="shared" si="1"/>
        <v>19927.39</v>
      </c>
      <c r="F37" s="41">
        <f t="shared" si="0"/>
        <v>72.610000000000696</v>
      </c>
      <c r="H37" s="47"/>
      <c r="I37" s="48"/>
      <c r="J37" s="48"/>
    </row>
    <row r="38" spans="2:10" ht="20.100000000000001" hidden="1" customHeight="1">
      <c r="B38" s="43"/>
      <c r="C38" s="43"/>
      <c r="D38" s="40"/>
      <c r="E38" s="40">
        <f t="shared" si="1"/>
        <v>19927.39</v>
      </c>
      <c r="F38" s="41">
        <f t="shared" si="0"/>
        <v>72.610000000000696</v>
      </c>
      <c r="H38" s="47"/>
      <c r="I38" s="48"/>
      <c r="J38" s="48"/>
    </row>
    <row r="39" spans="2:10" ht="20.100000000000001" hidden="1" customHeight="1">
      <c r="B39" s="43"/>
      <c r="C39" s="43"/>
      <c r="D39" s="40"/>
      <c r="E39" s="40">
        <f t="shared" si="1"/>
        <v>19927.39</v>
      </c>
      <c r="F39" s="41">
        <f t="shared" si="0"/>
        <v>72.610000000000696</v>
      </c>
      <c r="H39" s="47"/>
      <c r="I39" s="48"/>
      <c r="J39" s="48"/>
    </row>
    <row r="40" spans="2:10" ht="20.100000000000001" hidden="1" customHeight="1">
      <c r="B40" s="43"/>
      <c r="C40" s="43"/>
      <c r="D40" s="40"/>
      <c r="E40" s="40">
        <f t="shared" si="1"/>
        <v>19927.39</v>
      </c>
      <c r="F40" s="41">
        <f t="shared" si="0"/>
        <v>72.610000000000696</v>
      </c>
      <c r="H40" s="47"/>
      <c r="I40" s="48"/>
      <c r="J40" s="48"/>
    </row>
    <row r="41" spans="2:10" ht="20.100000000000001" hidden="1" customHeight="1">
      <c r="B41" s="43"/>
      <c r="C41" s="43"/>
      <c r="D41" s="40"/>
      <c r="E41" s="40">
        <f t="shared" si="1"/>
        <v>19927.39</v>
      </c>
      <c r="F41" s="41">
        <f t="shared" si="0"/>
        <v>72.610000000000696</v>
      </c>
      <c r="H41" s="47"/>
      <c r="I41" s="48"/>
      <c r="J41" s="48"/>
    </row>
    <row r="42" spans="2:10" ht="20.100000000000001" hidden="1" customHeight="1">
      <c r="B42" s="43"/>
      <c r="C42" s="43"/>
      <c r="D42" s="40"/>
      <c r="E42" s="40">
        <f t="shared" si="1"/>
        <v>19927.39</v>
      </c>
      <c r="F42" s="41">
        <f t="shared" si="0"/>
        <v>72.610000000000696</v>
      </c>
      <c r="H42" s="47"/>
      <c r="I42" s="48"/>
      <c r="J42" s="48"/>
    </row>
    <row r="43" spans="2:10" ht="20.100000000000001" hidden="1" customHeight="1">
      <c r="B43" s="43"/>
      <c r="C43" s="43"/>
      <c r="D43" s="40"/>
      <c r="E43" s="40">
        <f t="shared" si="1"/>
        <v>19927.39</v>
      </c>
      <c r="F43" s="41">
        <f t="shared" si="0"/>
        <v>72.610000000000696</v>
      </c>
      <c r="H43" s="47"/>
      <c r="I43" s="48"/>
      <c r="J43" s="48"/>
    </row>
    <row r="44" spans="2:10" ht="20.100000000000001" hidden="1" customHeight="1">
      <c r="B44" s="43"/>
      <c r="C44" s="43"/>
      <c r="D44" s="40"/>
      <c r="E44" s="40">
        <f t="shared" si="1"/>
        <v>19927.39</v>
      </c>
      <c r="F44" s="41">
        <f t="shared" si="0"/>
        <v>72.610000000000696</v>
      </c>
      <c r="H44" s="47"/>
      <c r="I44" s="48"/>
      <c r="J44" s="48"/>
    </row>
    <row r="45" spans="2:10" ht="20.100000000000001" hidden="1" customHeight="1">
      <c r="B45" s="43"/>
      <c r="C45" s="43"/>
      <c r="D45" s="40"/>
      <c r="E45" s="40">
        <f t="shared" si="1"/>
        <v>19927.39</v>
      </c>
      <c r="F45" s="41">
        <f t="shared" si="0"/>
        <v>72.610000000000696</v>
      </c>
      <c r="H45" s="47"/>
      <c r="I45" s="48"/>
      <c r="J45" s="48"/>
    </row>
    <row r="46" spans="2:10" ht="20.100000000000001" hidden="1" customHeight="1">
      <c r="B46" s="43"/>
      <c r="C46" s="43"/>
      <c r="D46" s="40"/>
      <c r="E46" s="40">
        <f t="shared" si="1"/>
        <v>19927.39</v>
      </c>
      <c r="F46" s="41">
        <f t="shared" si="0"/>
        <v>72.610000000000696</v>
      </c>
      <c r="H46" s="47"/>
      <c r="I46" s="48"/>
      <c r="J46" s="48"/>
    </row>
    <row r="47" spans="2:10" ht="20.100000000000001" hidden="1" customHeight="1">
      <c r="B47" s="43"/>
      <c r="C47" s="43"/>
      <c r="D47" s="40"/>
      <c r="E47" s="40">
        <f t="shared" si="1"/>
        <v>19927.39</v>
      </c>
      <c r="F47" s="41">
        <f t="shared" si="0"/>
        <v>72.610000000000696</v>
      </c>
      <c r="H47" s="47"/>
      <c r="I47" s="48"/>
      <c r="J47" s="48"/>
    </row>
    <row r="48" spans="2:10" ht="20.100000000000001" hidden="1" customHeight="1">
      <c r="B48" s="43"/>
      <c r="C48" s="43"/>
      <c r="D48" s="40"/>
      <c r="E48" s="40">
        <f t="shared" si="1"/>
        <v>19927.39</v>
      </c>
      <c r="F48" s="41">
        <f t="shared" si="0"/>
        <v>72.610000000000696</v>
      </c>
      <c r="H48" s="47"/>
      <c r="I48" s="48"/>
      <c r="J48" s="48"/>
    </row>
    <row r="49" spans="2:10" ht="20.100000000000001" hidden="1" customHeight="1">
      <c r="B49" s="43"/>
      <c r="C49" s="43"/>
      <c r="D49" s="40"/>
      <c r="E49" s="40">
        <f t="shared" si="1"/>
        <v>19927.39</v>
      </c>
      <c r="F49" s="41">
        <f t="shared" si="0"/>
        <v>72.610000000000696</v>
      </c>
      <c r="H49" s="47"/>
      <c r="I49" s="48"/>
      <c r="J49" s="48"/>
    </row>
    <row r="50" spans="2:10" ht="20.100000000000001" hidden="1" customHeight="1">
      <c r="B50" s="43"/>
      <c r="C50" s="43"/>
      <c r="D50" s="40"/>
      <c r="E50" s="40">
        <f t="shared" si="1"/>
        <v>19927.39</v>
      </c>
      <c r="F50" s="41">
        <f t="shared" si="0"/>
        <v>72.610000000000696</v>
      </c>
      <c r="H50" s="47"/>
      <c r="I50" s="48"/>
      <c r="J50" s="48"/>
    </row>
    <row r="51" spans="2:10" ht="20.100000000000001" hidden="1" customHeight="1">
      <c r="B51" s="43"/>
      <c r="C51" s="43"/>
      <c r="D51" s="40"/>
      <c r="E51" s="40">
        <f t="shared" si="1"/>
        <v>19927.39</v>
      </c>
      <c r="F51" s="41">
        <f t="shared" si="0"/>
        <v>72.610000000000696</v>
      </c>
      <c r="H51" s="47"/>
      <c r="I51" s="48"/>
      <c r="J51" s="48"/>
    </row>
    <row r="52" spans="2:10" ht="20.100000000000001" hidden="1" customHeight="1">
      <c r="B52" s="43"/>
      <c r="C52" s="43"/>
      <c r="D52" s="40"/>
      <c r="E52" s="40">
        <f t="shared" si="1"/>
        <v>19927.39</v>
      </c>
      <c r="F52" s="41">
        <f t="shared" si="0"/>
        <v>72.610000000000696</v>
      </c>
      <c r="H52" s="47"/>
      <c r="I52" s="48"/>
      <c r="J52" s="48"/>
    </row>
    <row r="53" spans="2:10" ht="20.100000000000001" hidden="1" customHeight="1">
      <c r="B53" s="43"/>
      <c r="C53" s="43"/>
      <c r="D53" s="40"/>
      <c r="E53" s="40">
        <f t="shared" si="1"/>
        <v>19927.39</v>
      </c>
      <c r="F53" s="41">
        <f t="shared" si="0"/>
        <v>72.610000000000696</v>
      </c>
      <c r="H53" s="47"/>
      <c r="I53" s="48"/>
      <c r="J53" s="48"/>
    </row>
    <row r="54" spans="2:10" ht="20.100000000000001" hidden="1" customHeight="1">
      <c r="B54" s="43"/>
      <c r="C54" s="43"/>
      <c r="D54" s="40"/>
      <c r="E54" s="40">
        <f t="shared" si="1"/>
        <v>19927.39</v>
      </c>
      <c r="F54" s="41">
        <f t="shared" si="0"/>
        <v>72.610000000000696</v>
      </c>
      <c r="H54" s="47"/>
      <c r="I54" s="48"/>
      <c r="J54" s="48"/>
    </row>
    <row r="55" spans="2:10" ht="20.100000000000001" hidden="1" customHeight="1">
      <c r="B55" s="43"/>
      <c r="C55" s="43"/>
      <c r="D55" s="40"/>
      <c r="E55" s="40">
        <f t="shared" si="1"/>
        <v>19927.39</v>
      </c>
      <c r="F55" s="41">
        <f t="shared" si="0"/>
        <v>72.610000000000696</v>
      </c>
      <c r="H55" s="47"/>
      <c r="I55" s="48"/>
      <c r="J55" s="48"/>
    </row>
    <row r="56" spans="2:10" ht="20.100000000000001" hidden="1" customHeight="1">
      <c r="B56" s="43"/>
      <c r="C56" s="43"/>
      <c r="D56" s="40"/>
      <c r="E56" s="40">
        <f t="shared" si="1"/>
        <v>19927.39</v>
      </c>
      <c r="F56" s="41">
        <f t="shared" si="0"/>
        <v>72.610000000000696</v>
      </c>
      <c r="H56" s="47"/>
      <c r="I56" s="48"/>
      <c r="J56" s="48"/>
    </row>
    <row r="57" spans="2:10" ht="20.100000000000001" hidden="1" customHeight="1">
      <c r="B57" s="43"/>
      <c r="C57" s="43"/>
      <c r="D57" s="40"/>
      <c r="E57" s="40">
        <f t="shared" si="1"/>
        <v>19927.39</v>
      </c>
      <c r="F57" s="41">
        <f t="shared" si="0"/>
        <v>72.610000000000696</v>
      </c>
      <c r="H57" s="47"/>
      <c r="I57" s="48"/>
      <c r="J57" s="48"/>
    </row>
    <row r="58" spans="2:10" ht="20.100000000000001" hidden="1" customHeight="1">
      <c r="B58" s="43"/>
      <c r="C58" s="43"/>
      <c r="D58" s="40"/>
      <c r="E58" s="40">
        <f t="shared" si="1"/>
        <v>19927.39</v>
      </c>
      <c r="F58" s="41">
        <f t="shared" si="0"/>
        <v>72.610000000000696</v>
      </c>
      <c r="H58" s="47"/>
      <c r="I58" s="48"/>
      <c r="J58" s="48"/>
    </row>
    <row r="59" spans="2:10" ht="20.100000000000001" hidden="1" customHeight="1">
      <c r="B59" s="43"/>
      <c r="C59" s="43"/>
      <c r="D59" s="40"/>
      <c r="E59" s="40">
        <f t="shared" si="1"/>
        <v>19927.39</v>
      </c>
      <c r="F59" s="41">
        <f t="shared" si="0"/>
        <v>72.610000000000696</v>
      </c>
      <c r="H59" s="47"/>
      <c r="I59" s="48"/>
      <c r="J59" s="48"/>
    </row>
    <row r="60" spans="2:10" ht="20.100000000000001" hidden="1" customHeight="1">
      <c r="B60" s="43"/>
      <c r="C60" s="43"/>
      <c r="D60" s="40"/>
      <c r="E60" s="40">
        <f t="shared" si="1"/>
        <v>19927.39</v>
      </c>
      <c r="F60" s="41">
        <f t="shared" si="0"/>
        <v>72.610000000000696</v>
      </c>
      <c r="H60" s="47"/>
      <c r="I60" s="48"/>
      <c r="J60" s="48"/>
    </row>
    <row r="61" spans="2:10" ht="20.100000000000001" hidden="1" customHeight="1">
      <c r="B61" s="43"/>
      <c r="C61" s="43"/>
      <c r="D61" s="40"/>
      <c r="E61" s="40">
        <f t="shared" si="1"/>
        <v>19927.39</v>
      </c>
      <c r="F61" s="41">
        <f t="shared" si="0"/>
        <v>72.610000000000696</v>
      </c>
      <c r="H61" s="47"/>
      <c r="I61" s="48"/>
      <c r="J61" s="48"/>
    </row>
    <row r="62" spans="2:10" ht="20.100000000000001" hidden="1" customHeight="1">
      <c r="B62" s="43"/>
      <c r="C62" s="43"/>
      <c r="D62" s="40"/>
      <c r="E62" s="40">
        <f t="shared" si="1"/>
        <v>19927.39</v>
      </c>
      <c r="F62" s="41">
        <f t="shared" si="0"/>
        <v>72.610000000000696</v>
      </c>
      <c r="H62" s="47"/>
      <c r="I62" s="48"/>
      <c r="J62" s="48"/>
    </row>
    <row r="63" spans="2:10" ht="20.100000000000001" hidden="1" customHeight="1">
      <c r="B63" s="43"/>
      <c r="C63" s="43"/>
      <c r="D63" s="40"/>
      <c r="E63" s="40">
        <f t="shared" si="1"/>
        <v>19927.39</v>
      </c>
      <c r="F63" s="41">
        <f t="shared" si="0"/>
        <v>72.610000000000696</v>
      </c>
      <c r="H63" s="47"/>
      <c r="I63" s="48"/>
      <c r="J63" s="48"/>
    </row>
    <row r="64" spans="2:10" ht="20.100000000000001" hidden="1" customHeight="1">
      <c r="B64" s="43"/>
      <c r="C64" s="43"/>
      <c r="D64" s="40"/>
      <c r="E64" s="40">
        <f t="shared" si="1"/>
        <v>19927.39</v>
      </c>
      <c r="F64" s="41">
        <f t="shared" si="0"/>
        <v>72.610000000000696</v>
      </c>
      <c r="H64" s="47"/>
      <c r="I64" s="48"/>
      <c r="J64" s="48"/>
    </row>
    <row r="65" spans="2:10" ht="20.100000000000001" hidden="1" customHeight="1">
      <c r="B65" s="43"/>
      <c r="C65" s="43"/>
      <c r="D65" s="40"/>
      <c r="E65" s="40">
        <f t="shared" si="1"/>
        <v>19927.39</v>
      </c>
      <c r="F65" s="41">
        <f t="shared" si="0"/>
        <v>72.610000000000696</v>
      </c>
      <c r="H65" s="47"/>
      <c r="I65" s="48"/>
      <c r="J65" s="48"/>
    </row>
    <row r="66" spans="2:10" ht="20.100000000000001" hidden="1" customHeight="1">
      <c r="B66" s="43"/>
      <c r="C66" s="43"/>
      <c r="D66" s="40"/>
      <c r="E66" s="40">
        <f t="shared" si="1"/>
        <v>19927.39</v>
      </c>
      <c r="F66" s="41">
        <f t="shared" si="0"/>
        <v>72.610000000000696</v>
      </c>
      <c r="H66" s="47"/>
      <c r="I66" s="48"/>
      <c r="J66" s="48"/>
    </row>
    <row r="67" spans="2:10" ht="20.100000000000001" hidden="1" customHeight="1">
      <c r="B67" s="43"/>
      <c r="C67" s="43"/>
      <c r="D67" s="40"/>
      <c r="E67" s="40">
        <f t="shared" si="1"/>
        <v>19927.39</v>
      </c>
      <c r="F67" s="41">
        <f t="shared" si="0"/>
        <v>72.610000000000696</v>
      </c>
      <c r="H67" s="47"/>
      <c r="I67" s="48"/>
      <c r="J67" s="48"/>
    </row>
    <row r="68" spans="2:10" ht="20.100000000000001" hidden="1" customHeight="1">
      <c r="B68" s="43"/>
      <c r="C68" s="43"/>
      <c r="D68" s="40"/>
      <c r="E68" s="40">
        <f t="shared" si="1"/>
        <v>19927.39</v>
      </c>
      <c r="F68" s="41">
        <f t="shared" si="0"/>
        <v>72.610000000000696</v>
      </c>
      <c r="H68" s="47"/>
      <c r="I68" s="48"/>
      <c r="J68" s="48"/>
    </row>
    <row r="69" spans="2:10" ht="20.100000000000001" hidden="1" customHeight="1">
      <c r="B69" s="43"/>
      <c r="C69" s="43"/>
      <c r="D69" s="40"/>
      <c r="E69" s="40">
        <f t="shared" si="1"/>
        <v>19927.39</v>
      </c>
      <c r="F69" s="41">
        <f t="shared" si="0"/>
        <v>72.610000000000696</v>
      </c>
      <c r="H69" s="47"/>
      <c r="I69" s="48"/>
      <c r="J69" s="48"/>
    </row>
    <row r="70" spans="2:10" ht="20.100000000000001" hidden="1" customHeight="1">
      <c r="B70" s="43"/>
      <c r="C70" s="43"/>
      <c r="D70" s="40"/>
      <c r="E70" s="40">
        <f t="shared" si="1"/>
        <v>19927.39</v>
      </c>
      <c r="F70" s="41">
        <f t="shared" si="0"/>
        <v>72.610000000000696</v>
      </c>
      <c r="H70" s="47"/>
      <c r="I70" s="48"/>
      <c r="J70" s="48"/>
    </row>
    <row r="71" spans="2:10" ht="20.100000000000001" hidden="1" customHeight="1">
      <c r="B71" s="43"/>
      <c r="C71" s="43"/>
      <c r="D71" s="40"/>
      <c r="E71" s="40">
        <f t="shared" si="1"/>
        <v>19927.39</v>
      </c>
      <c r="F71" s="41">
        <f t="shared" ref="F71:F134" si="2">F70-D71</f>
        <v>72.610000000000696</v>
      </c>
      <c r="H71" s="47"/>
      <c r="I71" s="48"/>
      <c r="J71" s="48"/>
    </row>
    <row r="72" spans="2:10" ht="20.100000000000001" hidden="1" customHeight="1">
      <c r="B72" s="43"/>
      <c r="C72" s="43"/>
      <c r="D72" s="40"/>
      <c r="E72" s="40">
        <f t="shared" ref="E72:E135" si="3">E71+D72</f>
        <v>19927.39</v>
      </c>
      <c r="F72" s="41">
        <f t="shared" si="2"/>
        <v>72.610000000000696</v>
      </c>
      <c r="H72" s="47"/>
      <c r="I72" s="48"/>
      <c r="J72" s="48"/>
    </row>
    <row r="73" spans="2:10" ht="20.100000000000001" hidden="1" customHeight="1">
      <c r="B73" s="43"/>
      <c r="C73" s="43"/>
      <c r="D73" s="40"/>
      <c r="E73" s="40">
        <f t="shared" si="3"/>
        <v>19927.39</v>
      </c>
      <c r="F73" s="41">
        <f t="shared" si="2"/>
        <v>72.610000000000696</v>
      </c>
      <c r="H73" s="47"/>
      <c r="I73" s="48"/>
      <c r="J73" s="48"/>
    </row>
    <row r="74" spans="2:10" ht="20.100000000000001" hidden="1" customHeight="1">
      <c r="B74" s="43"/>
      <c r="C74" s="43"/>
      <c r="D74" s="40"/>
      <c r="E74" s="40">
        <f t="shared" si="3"/>
        <v>19927.39</v>
      </c>
      <c r="F74" s="41">
        <f t="shared" si="2"/>
        <v>72.610000000000696</v>
      </c>
      <c r="H74" s="47"/>
      <c r="I74" s="48"/>
      <c r="J74" s="48"/>
    </row>
    <row r="75" spans="2:10" ht="20.100000000000001" hidden="1" customHeight="1">
      <c r="B75" s="43"/>
      <c r="C75" s="43"/>
      <c r="D75" s="40"/>
      <c r="E75" s="40">
        <f t="shared" si="3"/>
        <v>19927.39</v>
      </c>
      <c r="F75" s="41">
        <f t="shared" si="2"/>
        <v>72.610000000000696</v>
      </c>
      <c r="H75" s="47"/>
      <c r="I75" s="48"/>
      <c r="J75" s="48"/>
    </row>
    <row r="76" spans="2:10" ht="20.100000000000001" hidden="1" customHeight="1">
      <c r="B76" s="43"/>
      <c r="C76" s="43"/>
      <c r="D76" s="40"/>
      <c r="E76" s="40">
        <f t="shared" si="3"/>
        <v>19927.39</v>
      </c>
      <c r="F76" s="41">
        <f t="shared" si="2"/>
        <v>72.610000000000696</v>
      </c>
      <c r="H76" s="47"/>
      <c r="I76" s="48"/>
      <c r="J76" s="48"/>
    </row>
    <row r="77" spans="2:10" ht="20.100000000000001" hidden="1" customHeight="1">
      <c r="B77" s="43"/>
      <c r="C77" s="43"/>
      <c r="D77" s="40"/>
      <c r="E77" s="40">
        <f t="shared" si="3"/>
        <v>19927.39</v>
      </c>
      <c r="F77" s="41">
        <f t="shared" si="2"/>
        <v>72.610000000000696</v>
      </c>
      <c r="H77" s="47"/>
      <c r="I77" s="48"/>
      <c r="J77" s="48"/>
    </row>
    <row r="78" spans="2:10" ht="20.100000000000001" hidden="1" customHeight="1">
      <c r="B78" s="43"/>
      <c r="C78" s="43"/>
      <c r="D78" s="40"/>
      <c r="E78" s="40">
        <f t="shared" si="3"/>
        <v>19927.39</v>
      </c>
      <c r="F78" s="41">
        <f t="shared" si="2"/>
        <v>72.610000000000696</v>
      </c>
      <c r="H78" s="47"/>
      <c r="I78" s="48"/>
      <c r="J78" s="48"/>
    </row>
    <row r="79" spans="2:10" ht="20.100000000000001" hidden="1" customHeight="1">
      <c r="B79" s="43"/>
      <c r="C79" s="43"/>
      <c r="D79" s="40"/>
      <c r="E79" s="40">
        <f t="shared" si="3"/>
        <v>19927.39</v>
      </c>
      <c r="F79" s="41">
        <f t="shared" si="2"/>
        <v>72.610000000000696</v>
      </c>
      <c r="H79" s="47"/>
      <c r="I79" s="48"/>
      <c r="J79" s="48"/>
    </row>
    <row r="80" spans="2:10" ht="20.100000000000001" hidden="1" customHeight="1">
      <c r="B80" s="43"/>
      <c r="C80" s="43"/>
      <c r="D80" s="40"/>
      <c r="E80" s="40">
        <f t="shared" si="3"/>
        <v>19927.39</v>
      </c>
      <c r="F80" s="41">
        <f t="shared" si="2"/>
        <v>72.610000000000696</v>
      </c>
      <c r="H80" s="47"/>
      <c r="I80" s="48"/>
      <c r="J80" s="48"/>
    </row>
    <row r="81" spans="2:10" ht="20.100000000000001" hidden="1" customHeight="1">
      <c r="B81" s="43"/>
      <c r="C81" s="43"/>
      <c r="D81" s="40"/>
      <c r="E81" s="40">
        <f t="shared" si="3"/>
        <v>19927.39</v>
      </c>
      <c r="F81" s="41">
        <f t="shared" si="2"/>
        <v>72.610000000000696</v>
      </c>
      <c r="H81" s="47"/>
      <c r="I81" s="48"/>
      <c r="J81" s="48"/>
    </row>
    <row r="82" spans="2:10" ht="20.100000000000001" hidden="1" customHeight="1">
      <c r="B82" s="43"/>
      <c r="C82" s="43"/>
      <c r="D82" s="40"/>
      <c r="E82" s="40">
        <f t="shared" si="3"/>
        <v>19927.39</v>
      </c>
      <c r="F82" s="41">
        <f t="shared" si="2"/>
        <v>72.610000000000696</v>
      </c>
      <c r="H82" s="47"/>
      <c r="I82" s="48"/>
      <c r="J82" s="48"/>
    </row>
    <row r="83" spans="2:10" ht="20.100000000000001" hidden="1" customHeight="1">
      <c r="B83" s="43"/>
      <c r="C83" s="43"/>
      <c r="D83" s="40"/>
      <c r="E83" s="40">
        <f t="shared" si="3"/>
        <v>19927.39</v>
      </c>
      <c r="F83" s="41">
        <f t="shared" si="2"/>
        <v>72.610000000000696</v>
      </c>
      <c r="H83" s="47"/>
      <c r="I83" s="48"/>
      <c r="J83" s="48"/>
    </row>
    <row r="84" spans="2:10" ht="20.100000000000001" hidden="1" customHeight="1">
      <c r="B84" s="43"/>
      <c r="C84" s="43"/>
      <c r="D84" s="40"/>
      <c r="E84" s="40">
        <f t="shared" si="3"/>
        <v>19927.39</v>
      </c>
      <c r="F84" s="41">
        <f t="shared" si="2"/>
        <v>72.610000000000696</v>
      </c>
      <c r="H84" s="47"/>
      <c r="I84" s="48"/>
      <c r="J84" s="48"/>
    </row>
    <row r="85" spans="2:10" ht="20.100000000000001" hidden="1" customHeight="1">
      <c r="B85" s="43"/>
      <c r="C85" s="43"/>
      <c r="D85" s="40"/>
      <c r="E85" s="40">
        <f t="shared" si="3"/>
        <v>19927.39</v>
      </c>
      <c r="F85" s="41">
        <f t="shared" si="2"/>
        <v>72.610000000000696</v>
      </c>
      <c r="H85" s="47"/>
      <c r="I85" s="48"/>
      <c r="J85" s="48"/>
    </row>
    <row r="86" spans="2:10" ht="20.100000000000001" hidden="1" customHeight="1">
      <c r="B86" s="43"/>
      <c r="C86" s="43"/>
      <c r="D86" s="40"/>
      <c r="E86" s="40">
        <f t="shared" si="3"/>
        <v>19927.39</v>
      </c>
      <c r="F86" s="41">
        <f t="shared" si="2"/>
        <v>72.610000000000696</v>
      </c>
      <c r="H86" s="47"/>
      <c r="I86" s="48"/>
      <c r="J86" s="48"/>
    </row>
    <row r="87" spans="2:10" ht="20.100000000000001" hidden="1" customHeight="1">
      <c r="B87" s="43"/>
      <c r="C87" s="43"/>
      <c r="D87" s="40"/>
      <c r="E87" s="40">
        <f t="shared" si="3"/>
        <v>19927.39</v>
      </c>
      <c r="F87" s="41">
        <f t="shared" si="2"/>
        <v>72.610000000000696</v>
      </c>
      <c r="H87" s="47"/>
      <c r="I87" s="48"/>
      <c r="J87" s="48"/>
    </row>
    <row r="88" spans="2:10" ht="20.100000000000001" hidden="1" customHeight="1">
      <c r="B88" s="43"/>
      <c r="C88" s="43"/>
      <c r="D88" s="40"/>
      <c r="E88" s="40">
        <f t="shared" si="3"/>
        <v>19927.39</v>
      </c>
      <c r="F88" s="41">
        <f t="shared" si="2"/>
        <v>72.610000000000696</v>
      </c>
      <c r="H88" s="47"/>
      <c r="I88" s="48"/>
      <c r="J88" s="48"/>
    </row>
    <row r="89" spans="2:10" ht="20.100000000000001" hidden="1" customHeight="1">
      <c r="B89" s="43"/>
      <c r="C89" s="43"/>
      <c r="D89" s="40"/>
      <c r="E89" s="40">
        <f t="shared" si="3"/>
        <v>19927.39</v>
      </c>
      <c r="F89" s="41">
        <f t="shared" si="2"/>
        <v>72.610000000000696</v>
      </c>
      <c r="H89" s="47"/>
      <c r="I89" s="48"/>
      <c r="J89" s="48"/>
    </row>
    <row r="90" spans="2:10" ht="20.100000000000001" hidden="1" customHeight="1">
      <c r="B90" s="43"/>
      <c r="C90" s="43"/>
      <c r="D90" s="40"/>
      <c r="E90" s="40">
        <f t="shared" si="3"/>
        <v>19927.39</v>
      </c>
      <c r="F90" s="41">
        <f t="shared" si="2"/>
        <v>72.610000000000696</v>
      </c>
      <c r="H90" s="47"/>
      <c r="I90" s="48"/>
      <c r="J90" s="48"/>
    </row>
    <row r="91" spans="2:10" ht="20.100000000000001" hidden="1" customHeight="1">
      <c r="B91" s="43"/>
      <c r="C91" s="43"/>
      <c r="D91" s="40"/>
      <c r="E91" s="40">
        <f t="shared" si="3"/>
        <v>19927.39</v>
      </c>
      <c r="F91" s="41">
        <f t="shared" si="2"/>
        <v>72.610000000000696</v>
      </c>
      <c r="H91" s="47"/>
      <c r="I91" s="48"/>
      <c r="J91" s="48"/>
    </row>
    <row r="92" spans="2:10" ht="20.100000000000001" hidden="1" customHeight="1">
      <c r="B92" s="43"/>
      <c r="C92" s="43"/>
      <c r="D92" s="40"/>
      <c r="E92" s="40">
        <f t="shared" si="3"/>
        <v>19927.39</v>
      </c>
      <c r="F92" s="41">
        <f t="shared" si="2"/>
        <v>72.610000000000696</v>
      </c>
      <c r="H92" s="47"/>
      <c r="I92" s="48"/>
      <c r="J92" s="48"/>
    </row>
    <row r="93" spans="2:10" ht="20.100000000000001" hidden="1" customHeight="1">
      <c r="B93" s="43"/>
      <c r="C93" s="43"/>
      <c r="D93" s="40"/>
      <c r="E93" s="40">
        <f t="shared" si="3"/>
        <v>19927.39</v>
      </c>
      <c r="F93" s="41">
        <f t="shared" si="2"/>
        <v>72.610000000000696</v>
      </c>
      <c r="H93" s="47"/>
      <c r="I93" s="48"/>
      <c r="J93" s="48"/>
    </row>
    <row r="94" spans="2:10" ht="20.100000000000001" hidden="1" customHeight="1">
      <c r="B94" s="43"/>
      <c r="C94" s="43"/>
      <c r="D94" s="40"/>
      <c r="E94" s="40">
        <f t="shared" si="3"/>
        <v>19927.39</v>
      </c>
      <c r="F94" s="41">
        <f t="shared" si="2"/>
        <v>72.610000000000696</v>
      </c>
      <c r="H94" s="47"/>
      <c r="I94" s="48"/>
      <c r="J94" s="48"/>
    </row>
    <row r="95" spans="2:10" ht="20.100000000000001" hidden="1" customHeight="1">
      <c r="B95" s="43"/>
      <c r="C95" s="43"/>
      <c r="D95" s="40"/>
      <c r="E95" s="40">
        <f t="shared" si="3"/>
        <v>19927.39</v>
      </c>
      <c r="F95" s="41">
        <f t="shared" si="2"/>
        <v>72.610000000000696</v>
      </c>
      <c r="H95" s="47"/>
      <c r="I95" s="48"/>
      <c r="J95" s="48"/>
    </row>
    <row r="96" spans="2:10" ht="20.100000000000001" hidden="1" customHeight="1">
      <c r="B96" s="43"/>
      <c r="C96" s="43"/>
      <c r="D96" s="40"/>
      <c r="E96" s="40">
        <f t="shared" si="3"/>
        <v>19927.39</v>
      </c>
      <c r="F96" s="41">
        <f t="shared" si="2"/>
        <v>72.610000000000696</v>
      </c>
      <c r="H96" s="47"/>
      <c r="I96" s="48"/>
      <c r="J96" s="48"/>
    </row>
    <row r="97" spans="2:10" ht="20.100000000000001" hidden="1" customHeight="1">
      <c r="B97" s="43"/>
      <c r="C97" s="43"/>
      <c r="D97" s="40"/>
      <c r="E97" s="40">
        <f t="shared" si="3"/>
        <v>19927.39</v>
      </c>
      <c r="F97" s="41">
        <f t="shared" si="2"/>
        <v>72.610000000000696</v>
      </c>
      <c r="H97" s="47"/>
      <c r="I97" s="48"/>
      <c r="J97" s="48"/>
    </row>
    <row r="98" spans="2:10" ht="20.100000000000001" hidden="1" customHeight="1">
      <c r="B98" s="43"/>
      <c r="C98" s="43"/>
      <c r="D98" s="40"/>
      <c r="E98" s="40">
        <f t="shared" si="3"/>
        <v>19927.39</v>
      </c>
      <c r="F98" s="41">
        <f t="shared" si="2"/>
        <v>72.610000000000696</v>
      </c>
      <c r="H98" s="47"/>
      <c r="I98" s="48"/>
      <c r="J98" s="48"/>
    </row>
    <row r="99" spans="2:10" ht="20.100000000000001" hidden="1" customHeight="1">
      <c r="B99" s="43"/>
      <c r="C99" s="43"/>
      <c r="D99" s="40"/>
      <c r="E99" s="40">
        <f t="shared" si="3"/>
        <v>19927.39</v>
      </c>
      <c r="F99" s="41">
        <f t="shared" si="2"/>
        <v>72.610000000000696</v>
      </c>
      <c r="H99" s="47"/>
      <c r="I99" s="48"/>
      <c r="J99" s="48"/>
    </row>
    <row r="100" spans="2:10" ht="20.100000000000001" hidden="1" customHeight="1">
      <c r="B100" s="43"/>
      <c r="C100" s="43"/>
      <c r="D100" s="40"/>
      <c r="E100" s="40">
        <f t="shared" si="3"/>
        <v>19927.39</v>
      </c>
      <c r="F100" s="41">
        <f t="shared" si="2"/>
        <v>72.610000000000696</v>
      </c>
      <c r="H100" s="47"/>
      <c r="I100" s="48"/>
      <c r="J100" s="48"/>
    </row>
    <row r="101" spans="2:10" ht="20.100000000000001" hidden="1" customHeight="1">
      <c r="B101" s="43"/>
      <c r="C101" s="43"/>
      <c r="D101" s="40"/>
      <c r="E101" s="40">
        <f t="shared" si="3"/>
        <v>19927.39</v>
      </c>
      <c r="F101" s="41">
        <f t="shared" si="2"/>
        <v>72.610000000000696</v>
      </c>
      <c r="H101" s="47"/>
      <c r="I101" s="48"/>
      <c r="J101" s="48"/>
    </row>
    <row r="102" spans="2:10" ht="20.100000000000001" hidden="1" customHeight="1">
      <c r="B102" s="43"/>
      <c r="C102" s="43"/>
      <c r="D102" s="40"/>
      <c r="E102" s="40">
        <f t="shared" si="3"/>
        <v>19927.39</v>
      </c>
      <c r="F102" s="41">
        <f t="shared" si="2"/>
        <v>72.610000000000696</v>
      </c>
      <c r="H102" s="47"/>
      <c r="I102" s="48"/>
      <c r="J102" s="48"/>
    </row>
    <row r="103" spans="2:10" ht="20.100000000000001" hidden="1" customHeight="1">
      <c r="B103" s="43"/>
      <c r="C103" s="43"/>
      <c r="D103" s="40"/>
      <c r="E103" s="40">
        <f t="shared" si="3"/>
        <v>19927.39</v>
      </c>
      <c r="F103" s="41">
        <f t="shared" si="2"/>
        <v>72.610000000000696</v>
      </c>
      <c r="H103" s="47"/>
      <c r="I103" s="48"/>
      <c r="J103" s="48"/>
    </row>
    <row r="104" spans="2:10" ht="20.100000000000001" hidden="1" customHeight="1">
      <c r="B104" s="43"/>
      <c r="C104" s="43"/>
      <c r="D104" s="40"/>
      <c r="E104" s="40">
        <f t="shared" si="3"/>
        <v>19927.39</v>
      </c>
      <c r="F104" s="41">
        <f t="shared" si="2"/>
        <v>72.610000000000696</v>
      </c>
      <c r="H104" s="47"/>
      <c r="I104" s="48"/>
      <c r="J104" s="48"/>
    </row>
    <row r="105" spans="2:10" ht="20.100000000000001" hidden="1" customHeight="1">
      <c r="B105" s="43"/>
      <c r="C105" s="43"/>
      <c r="D105" s="40"/>
      <c r="E105" s="40">
        <f t="shared" si="3"/>
        <v>19927.39</v>
      </c>
      <c r="F105" s="41">
        <f t="shared" si="2"/>
        <v>72.610000000000696</v>
      </c>
      <c r="H105" s="47"/>
      <c r="I105" s="48"/>
      <c r="J105" s="48"/>
    </row>
    <row r="106" spans="2:10" ht="20.100000000000001" hidden="1" customHeight="1">
      <c r="B106" s="43"/>
      <c r="C106" s="43"/>
      <c r="D106" s="40"/>
      <c r="E106" s="40">
        <f t="shared" si="3"/>
        <v>19927.39</v>
      </c>
      <c r="F106" s="41">
        <f t="shared" si="2"/>
        <v>72.610000000000696</v>
      </c>
      <c r="H106" s="47"/>
      <c r="I106" s="48"/>
      <c r="J106" s="48"/>
    </row>
    <row r="107" spans="2:10" ht="20.100000000000001" hidden="1" customHeight="1">
      <c r="B107" s="43"/>
      <c r="C107" s="43"/>
      <c r="D107" s="40"/>
      <c r="E107" s="40">
        <f t="shared" si="3"/>
        <v>19927.39</v>
      </c>
      <c r="F107" s="41">
        <f t="shared" si="2"/>
        <v>72.610000000000696</v>
      </c>
      <c r="H107" s="47"/>
      <c r="I107" s="48"/>
      <c r="J107" s="48"/>
    </row>
    <row r="108" spans="2:10" ht="20.100000000000001" hidden="1" customHeight="1">
      <c r="B108" s="43"/>
      <c r="C108" s="43"/>
      <c r="D108" s="40"/>
      <c r="E108" s="40">
        <f t="shared" si="3"/>
        <v>19927.39</v>
      </c>
      <c r="F108" s="41">
        <f t="shared" si="2"/>
        <v>72.610000000000696</v>
      </c>
      <c r="H108" s="47"/>
      <c r="I108" s="48"/>
      <c r="J108" s="48"/>
    </row>
    <row r="109" spans="2:10" ht="20.100000000000001" hidden="1" customHeight="1">
      <c r="B109" s="43"/>
      <c r="C109" s="43"/>
      <c r="D109" s="40"/>
      <c r="E109" s="40">
        <f t="shared" si="3"/>
        <v>19927.39</v>
      </c>
      <c r="F109" s="41">
        <f t="shared" si="2"/>
        <v>72.610000000000696</v>
      </c>
      <c r="H109" s="47"/>
      <c r="I109" s="48"/>
      <c r="J109" s="48"/>
    </row>
    <row r="110" spans="2:10" ht="20.100000000000001" hidden="1" customHeight="1">
      <c r="B110" s="43"/>
      <c r="C110" s="43"/>
      <c r="D110" s="40"/>
      <c r="E110" s="40">
        <f t="shared" si="3"/>
        <v>19927.39</v>
      </c>
      <c r="F110" s="41">
        <f t="shared" si="2"/>
        <v>72.610000000000696</v>
      </c>
      <c r="H110" s="47"/>
      <c r="I110" s="48"/>
      <c r="J110" s="48"/>
    </row>
    <row r="111" spans="2:10" ht="20.100000000000001" hidden="1" customHeight="1">
      <c r="B111" s="43"/>
      <c r="C111" s="43"/>
      <c r="D111" s="40"/>
      <c r="E111" s="40">
        <f t="shared" si="3"/>
        <v>19927.39</v>
      </c>
      <c r="F111" s="41">
        <f t="shared" si="2"/>
        <v>72.610000000000696</v>
      </c>
      <c r="H111" s="47"/>
      <c r="I111" s="48"/>
      <c r="J111" s="48"/>
    </row>
    <row r="112" spans="2:10" ht="20.100000000000001" hidden="1" customHeight="1">
      <c r="B112" s="43"/>
      <c r="C112" s="43"/>
      <c r="D112" s="40"/>
      <c r="E112" s="40">
        <f t="shared" si="3"/>
        <v>19927.39</v>
      </c>
      <c r="F112" s="41">
        <f t="shared" si="2"/>
        <v>72.610000000000696</v>
      </c>
      <c r="H112" s="47"/>
      <c r="I112" s="48"/>
      <c r="J112" s="48"/>
    </row>
    <row r="113" spans="2:10" ht="20.100000000000001" hidden="1" customHeight="1">
      <c r="B113" s="43"/>
      <c r="C113" s="43"/>
      <c r="D113" s="40"/>
      <c r="E113" s="40">
        <f t="shared" si="3"/>
        <v>19927.39</v>
      </c>
      <c r="F113" s="41">
        <f t="shared" si="2"/>
        <v>72.610000000000696</v>
      </c>
      <c r="H113" s="47"/>
      <c r="I113" s="48"/>
      <c r="J113" s="48"/>
    </row>
    <row r="114" spans="2:10" ht="20.100000000000001" hidden="1" customHeight="1">
      <c r="B114" s="43"/>
      <c r="C114" s="43"/>
      <c r="D114" s="40"/>
      <c r="E114" s="40">
        <f t="shared" si="3"/>
        <v>19927.39</v>
      </c>
      <c r="F114" s="41">
        <f t="shared" si="2"/>
        <v>72.610000000000696</v>
      </c>
      <c r="H114" s="47"/>
      <c r="I114" s="48"/>
      <c r="J114" s="48"/>
    </row>
    <row r="115" spans="2:10" ht="20.100000000000001" hidden="1" customHeight="1">
      <c r="B115" s="43"/>
      <c r="C115" s="43"/>
      <c r="D115" s="40"/>
      <c r="E115" s="40">
        <f t="shared" si="3"/>
        <v>19927.39</v>
      </c>
      <c r="F115" s="41">
        <f t="shared" si="2"/>
        <v>72.610000000000696</v>
      </c>
      <c r="H115" s="47"/>
      <c r="I115" s="48"/>
      <c r="J115" s="48"/>
    </row>
    <row r="116" spans="2:10" ht="20.100000000000001" hidden="1" customHeight="1">
      <c r="B116" s="43"/>
      <c r="C116" s="43"/>
      <c r="D116" s="40"/>
      <c r="E116" s="40">
        <f t="shared" si="3"/>
        <v>19927.39</v>
      </c>
      <c r="F116" s="41">
        <f t="shared" si="2"/>
        <v>72.610000000000696</v>
      </c>
      <c r="H116" s="47"/>
      <c r="I116" s="48"/>
      <c r="J116" s="48"/>
    </row>
    <row r="117" spans="2:10" ht="20.100000000000001" hidden="1" customHeight="1">
      <c r="B117" s="43"/>
      <c r="C117" s="43"/>
      <c r="D117" s="40"/>
      <c r="E117" s="40">
        <f t="shared" si="3"/>
        <v>19927.39</v>
      </c>
      <c r="F117" s="41">
        <f t="shared" si="2"/>
        <v>72.610000000000696</v>
      </c>
      <c r="H117" s="47"/>
      <c r="I117" s="48"/>
      <c r="J117" s="48"/>
    </row>
    <row r="118" spans="2:10" ht="20.100000000000001" hidden="1" customHeight="1">
      <c r="B118" s="43"/>
      <c r="C118" s="43"/>
      <c r="D118" s="40"/>
      <c r="E118" s="40">
        <f t="shared" si="3"/>
        <v>19927.39</v>
      </c>
      <c r="F118" s="41">
        <f t="shared" si="2"/>
        <v>72.610000000000696</v>
      </c>
      <c r="H118" s="47"/>
      <c r="I118" s="48"/>
      <c r="J118" s="48"/>
    </row>
    <row r="119" spans="2:10" ht="20.100000000000001" hidden="1" customHeight="1">
      <c r="B119" s="43"/>
      <c r="C119" s="43"/>
      <c r="D119" s="40"/>
      <c r="E119" s="40">
        <f t="shared" si="3"/>
        <v>19927.39</v>
      </c>
      <c r="F119" s="41">
        <f t="shared" si="2"/>
        <v>72.610000000000696</v>
      </c>
      <c r="H119" s="47"/>
      <c r="I119" s="48"/>
      <c r="J119" s="48"/>
    </row>
    <row r="120" spans="2:10" ht="20.100000000000001" hidden="1" customHeight="1">
      <c r="B120" s="43"/>
      <c r="C120" s="43"/>
      <c r="D120" s="40"/>
      <c r="E120" s="40">
        <f t="shared" si="3"/>
        <v>19927.39</v>
      </c>
      <c r="F120" s="41">
        <f t="shared" si="2"/>
        <v>72.610000000000696</v>
      </c>
      <c r="H120" s="47"/>
      <c r="I120" s="48"/>
      <c r="J120" s="48"/>
    </row>
    <row r="121" spans="2:10" ht="20.100000000000001" hidden="1" customHeight="1">
      <c r="B121" s="43"/>
      <c r="C121" s="43"/>
      <c r="D121" s="40"/>
      <c r="E121" s="40">
        <f t="shared" si="3"/>
        <v>19927.39</v>
      </c>
      <c r="F121" s="41">
        <f t="shared" si="2"/>
        <v>72.610000000000696</v>
      </c>
      <c r="H121" s="47"/>
      <c r="I121" s="48"/>
      <c r="J121" s="48"/>
    </row>
    <row r="122" spans="2:10" ht="20.100000000000001" hidden="1" customHeight="1">
      <c r="B122" s="43"/>
      <c r="C122" s="43"/>
      <c r="D122" s="40"/>
      <c r="E122" s="40">
        <f t="shared" si="3"/>
        <v>19927.39</v>
      </c>
      <c r="F122" s="41">
        <f t="shared" si="2"/>
        <v>72.610000000000696</v>
      </c>
      <c r="H122" s="47"/>
      <c r="I122" s="48"/>
      <c r="J122" s="48"/>
    </row>
    <row r="123" spans="2:10" ht="20.100000000000001" hidden="1" customHeight="1">
      <c r="B123" s="43"/>
      <c r="C123" s="43"/>
      <c r="D123" s="40"/>
      <c r="E123" s="40">
        <f t="shared" si="3"/>
        <v>19927.39</v>
      </c>
      <c r="F123" s="41">
        <f t="shared" si="2"/>
        <v>72.610000000000696</v>
      </c>
      <c r="H123" s="47"/>
      <c r="I123" s="48"/>
      <c r="J123" s="48"/>
    </row>
    <row r="124" spans="2:10" ht="20.100000000000001" hidden="1" customHeight="1">
      <c r="B124" s="43"/>
      <c r="C124" s="43"/>
      <c r="D124" s="40"/>
      <c r="E124" s="40">
        <f t="shared" si="3"/>
        <v>19927.39</v>
      </c>
      <c r="F124" s="41">
        <f t="shared" si="2"/>
        <v>72.610000000000696</v>
      </c>
      <c r="H124" s="47"/>
      <c r="I124" s="48"/>
      <c r="J124" s="48"/>
    </row>
    <row r="125" spans="2:10" ht="20.100000000000001" hidden="1" customHeight="1">
      <c r="B125" s="43"/>
      <c r="C125" s="43"/>
      <c r="D125" s="40"/>
      <c r="E125" s="40">
        <f t="shared" si="3"/>
        <v>19927.39</v>
      </c>
      <c r="F125" s="41">
        <f t="shared" si="2"/>
        <v>72.610000000000696</v>
      </c>
      <c r="H125" s="47"/>
      <c r="I125" s="48"/>
      <c r="J125" s="48"/>
    </row>
    <row r="126" spans="2:10" ht="20.100000000000001" hidden="1" customHeight="1">
      <c r="B126" s="43"/>
      <c r="C126" s="43"/>
      <c r="D126" s="40"/>
      <c r="E126" s="40">
        <f t="shared" si="3"/>
        <v>19927.39</v>
      </c>
      <c r="F126" s="41">
        <f t="shared" si="2"/>
        <v>72.610000000000696</v>
      </c>
      <c r="H126" s="47"/>
      <c r="I126" s="48"/>
      <c r="J126" s="48"/>
    </row>
    <row r="127" spans="2:10" ht="20.100000000000001" hidden="1" customHeight="1">
      <c r="B127" s="43"/>
      <c r="C127" s="43"/>
      <c r="D127" s="40"/>
      <c r="E127" s="40">
        <f t="shared" si="3"/>
        <v>19927.39</v>
      </c>
      <c r="F127" s="41">
        <f t="shared" si="2"/>
        <v>72.610000000000696</v>
      </c>
      <c r="H127" s="49"/>
      <c r="I127" s="48"/>
      <c r="J127" s="48"/>
    </row>
    <row r="128" spans="2:10" ht="20.100000000000001" hidden="1" customHeight="1">
      <c r="B128" s="43"/>
      <c r="C128" s="43"/>
      <c r="D128" s="40"/>
      <c r="E128" s="40">
        <f t="shared" si="3"/>
        <v>19927.39</v>
      </c>
      <c r="F128" s="41">
        <f t="shared" si="2"/>
        <v>72.610000000000696</v>
      </c>
      <c r="H128" s="49"/>
      <c r="I128" s="48"/>
      <c r="J128" s="48"/>
    </row>
    <row r="129" spans="2:10" ht="20.100000000000001" hidden="1" customHeight="1">
      <c r="B129" s="43"/>
      <c r="C129" s="43"/>
      <c r="D129" s="40"/>
      <c r="E129" s="40">
        <f t="shared" si="3"/>
        <v>19927.39</v>
      </c>
      <c r="F129" s="41">
        <f t="shared" si="2"/>
        <v>72.610000000000696</v>
      </c>
      <c r="H129" s="49"/>
      <c r="I129" s="48"/>
      <c r="J129" s="48"/>
    </row>
    <row r="130" spans="2:10" ht="20.100000000000001" hidden="1" customHeight="1">
      <c r="B130" s="43"/>
      <c r="C130" s="43"/>
      <c r="D130" s="40"/>
      <c r="E130" s="40">
        <f t="shared" si="3"/>
        <v>19927.39</v>
      </c>
      <c r="F130" s="41">
        <f t="shared" si="2"/>
        <v>72.610000000000696</v>
      </c>
      <c r="H130" s="49"/>
      <c r="I130" s="48"/>
      <c r="J130" s="48"/>
    </row>
    <row r="131" spans="2:10" ht="20.100000000000001" hidden="1" customHeight="1">
      <c r="B131" s="43"/>
      <c r="C131" s="43"/>
      <c r="D131" s="40"/>
      <c r="E131" s="40">
        <f t="shared" si="3"/>
        <v>19927.39</v>
      </c>
      <c r="F131" s="41">
        <f t="shared" si="2"/>
        <v>72.610000000000696</v>
      </c>
      <c r="H131" s="49"/>
      <c r="I131" s="48"/>
      <c r="J131" s="48"/>
    </row>
    <row r="132" spans="2:10" ht="20.100000000000001" hidden="1" customHeight="1">
      <c r="B132" s="43"/>
      <c r="C132" s="43"/>
      <c r="D132" s="40"/>
      <c r="E132" s="40">
        <f t="shared" si="3"/>
        <v>19927.39</v>
      </c>
      <c r="F132" s="41">
        <f t="shared" si="2"/>
        <v>72.610000000000696</v>
      </c>
      <c r="H132" s="49"/>
      <c r="I132" s="48"/>
      <c r="J132" s="48"/>
    </row>
    <row r="133" spans="2:10" ht="20.100000000000001" hidden="1" customHeight="1">
      <c r="B133" s="43"/>
      <c r="C133" s="43"/>
      <c r="D133" s="40"/>
      <c r="E133" s="40">
        <f t="shared" si="3"/>
        <v>19927.39</v>
      </c>
      <c r="F133" s="41">
        <f t="shared" si="2"/>
        <v>72.610000000000696</v>
      </c>
      <c r="H133" s="49"/>
      <c r="I133" s="48"/>
      <c r="J133" s="48"/>
    </row>
    <row r="134" spans="2:10" ht="20.100000000000001" hidden="1" customHeight="1">
      <c r="B134" s="43"/>
      <c r="C134" s="43"/>
      <c r="D134" s="40"/>
      <c r="E134" s="40">
        <f t="shared" si="3"/>
        <v>19927.39</v>
      </c>
      <c r="F134" s="41">
        <f t="shared" si="2"/>
        <v>72.610000000000696</v>
      </c>
      <c r="H134" s="49"/>
      <c r="I134" s="48"/>
      <c r="J134" s="48"/>
    </row>
    <row r="135" spans="2:10" ht="20.100000000000001" hidden="1" customHeight="1">
      <c r="B135" s="43"/>
      <c r="C135" s="43"/>
      <c r="D135" s="40"/>
      <c r="E135" s="40">
        <f t="shared" si="3"/>
        <v>19927.39</v>
      </c>
      <c r="F135" s="41">
        <f t="shared" ref="F135:F146" si="4">F134-D135</f>
        <v>72.610000000000696</v>
      </c>
      <c r="H135" s="49"/>
      <c r="I135" s="48"/>
      <c r="J135" s="48"/>
    </row>
    <row r="136" spans="2:10" ht="20.100000000000001" hidden="1" customHeight="1">
      <c r="B136" s="43"/>
      <c r="C136" s="43"/>
      <c r="D136" s="40"/>
      <c r="E136" s="40">
        <f t="shared" ref="E136:E146" si="5">E135+D136</f>
        <v>19927.39</v>
      </c>
      <c r="F136" s="41">
        <f t="shared" si="4"/>
        <v>72.610000000000696</v>
      </c>
      <c r="H136" s="49"/>
      <c r="I136" s="48"/>
      <c r="J136" s="48"/>
    </row>
    <row r="137" spans="2:10" ht="20.100000000000001" hidden="1" customHeight="1">
      <c r="B137" s="43"/>
      <c r="C137" s="43"/>
      <c r="D137" s="40"/>
      <c r="E137" s="40">
        <f t="shared" si="5"/>
        <v>19927.39</v>
      </c>
      <c r="F137" s="41">
        <f t="shared" si="4"/>
        <v>72.610000000000696</v>
      </c>
      <c r="H137" s="49"/>
      <c r="I137" s="48"/>
      <c r="J137" s="48"/>
    </row>
    <row r="138" spans="2:10" ht="20.100000000000001" hidden="1" customHeight="1">
      <c r="B138" s="43"/>
      <c r="C138" s="43"/>
      <c r="D138" s="40"/>
      <c r="E138" s="40">
        <f t="shared" si="5"/>
        <v>19927.39</v>
      </c>
      <c r="F138" s="41">
        <f t="shared" si="4"/>
        <v>72.610000000000696</v>
      </c>
      <c r="H138" s="49"/>
      <c r="I138" s="48"/>
      <c r="J138" s="48"/>
    </row>
    <row r="139" spans="2:10" ht="20.100000000000001" hidden="1" customHeight="1">
      <c r="B139" s="43"/>
      <c r="C139" s="43"/>
      <c r="D139" s="40"/>
      <c r="E139" s="40">
        <f t="shared" si="5"/>
        <v>19927.39</v>
      </c>
      <c r="F139" s="41">
        <f t="shared" si="4"/>
        <v>72.610000000000696</v>
      </c>
      <c r="H139" s="49"/>
      <c r="I139" s="48"/>
      <c r="J139" s="48"/>
    </row>
    <row r="140" spans="2:10" ht="20.100000000000001" hidden="1" customHeight="1">
      <c r="B140" s="43"/>
      <c r="C140" s="43"/>
      <c r="D140" s="40"/>
      <c r="E140" s="40">
        <f t="shared" si="5"/>
        <v>19927.39</v>
      </c>
      <c r="F140" s="41">
        <f t="shared" si="4"/>
        <v>72.610000000000696</v>
      </c>
      <c r="H140" s="49"/>
      <c r="I140" s="48"/>
      <c r="J140" s="48"/>
    </row>
    <row r="141" spans="2:10" ht="20.100000000000001" hidden="1" customHeight="1">
      <c r="B141" s="43"/>
      <c r="C141" s="43"/>
      <c r="D141" s="40"/>
      <c r="E141" s="40">
        <f t="shared" si="5"/>
        <v>19927.39</v>
      </c>
      <c r="F141" s="41">
        <f t="shared" si="4"/>
        <v>72.610000000000696</v>
      </c>
      <c r="H141" s="49"/>
      <c r="I141" s="48"/>
      <c r="J141" s="48"/>
    </row>
    <row r="142" spans="2:10" ht="20.100000000000001" hidden="1" customHeight="1">
      <c r="B142" s="43"/>
      <c r="C142" s="43"/>
      <c r="D142" s="40"/>
      <c r="E142" s="40">
        <f t="shared" si="5"/>
        <v>19927.39</v>
      </c>
      <c r="F142" s="41">
        <f t="shared" si="4"/>
        <v>72.610000000000696</v>
      </c>
      <c r="H142" s="49"/>
      <c r="I142" s="48"/>
      <c r="J142" s="48"/>
    </row>
    <row r="143" spans="2:10" ht="20.100000000000001" hidden="1" customHeight="1">
      <c r="B143" s="43"/>
      <c r="C143" s="43"/>
      <c r="D143" s="40"/>
      <c r="E143" s="40">
        <f t="shared" si="5"/>
        <v>19927.39</v>
      </c>
      <c r="F143" s="41">
        <f t="shared" si="4"/>
        <v>72.610000000000696</v>
      </c>
      <c r="H143" s="49"/>
      <c r="I143" s="48"/>
      <c r="J143" s="48"/>
    </row>
    <row r="144" spans="2:10" ht="20.100000000000001" hidden="1" customHeight="1">
      <c r="B144" s="43"/>
      <c r="C144" s="43"/>
      <c r="D144" s="40"/>
      <c r="E144" s="40">
        <f t="shared" si="5"/>
        <v>19927.39</v>
      </c>
      <c r="F144" s="41">
        <f t="shared" si="4"/>
        <v>72.610000000000696</v>
      </c>
      <c r="H144" s="49"/>
      <c r="I144" s="48"/>
      <c r="J144" s="48"/>
    </row>
    <row r="145" spans="2:10" ht="20.100000000000001" hidden="1" customHeight="1">
      <c r="B145" s="43"/>
      <c r="C145" s="43"/>
      <c r="D145" s="40"/>
      <c r="E145" s="40">
        <f t="shared" si="5"/>
        <v>19927.39</v>
      </c>
      <c r="F145" s="41">
        <f t="shared" si="4"/>
        <v>72.610000000000696</v>
      </c>
      <c r="H145" s="49"/>
      <c r="I145" s="48"/>
      <c r="J145" s="48"/>
    </row>
    <row r="146" spans="2:10" ht="20.100000000000001" hidden="1" customHeight="1" thickBot="1">
      <c r="B146" s="50"/>
      <c r="C146" s="50"/>
      <c r="D146" s="45"/>
      <c r="E146" s="40">
        <f t="shared" si="5"/>
        <v>19927.39</v>
      </c>
      <c r="F146" s="41">
        <f t="shared" si="4"/>
        <v>72.610000000000696</v>
      </c>
      <c r="H146" s="49"/>
      <c r="I146" s="48"/>
      <c r="J146" s="48"/>
    </row>
    <row r="147" spans="2:10" ht="19.5" customHeight="1">
      <c r="B147" s="51"/>
      <c r="D147" s="3" t="s">
        <v>0</v>
      </c>
      <c r="E147" s="4">
        <f>E146</f>
        <v>19927.39</v>
      </c>
      <c r="F147" s="3">
        <f>F146</f>
        <v>72.610000000000696</v>
      </c>
      <c r="H147" s="51"/>
      <c r="J147" s="3"/>
    </row>
    <row r="148" spans="2:10" ht="19.5" customHeight="1">
      <c r="D148" s="3"/>
      <c r="E148" s="3"/>
      <c r="F148" s="3"/>
      <c r="J148" s="3"/>
    </row>
    <row r="149" spans="2:10" ht="19.5" customHeight="1" thickBot="1">
      <c r="D149" s="14"/>
      <c r="E149" s="15"/>
      <c r="F149" s="16"/>
      <c r="H149" s="16"/>
      <c r="I149" s="16"/>
    </row>
    <row r="150" spans="2:10" ht="19.5" customHeight="1">
      <c r="D150" s="3" t="s">
        <v>4</v>
      </c>
      <c r="E150" s="3">
        <f>E147+E148+E149</f>
        <v>19927.39</v>
      </c>
      <c r="F150" s="19">
        <f>F147-E148-E149</f>
        <v>72.610000000000696</v>
      </c>
      <c r="G150" s="52" t="s">
        <v>12</v>
      </c>
      <c r="J150" s="3"/>
    </row>
    <row r="151" spans="2:10" ht="19.5" customHeight="1">
      <c r="D151" s="3"/>
    </row>
    <row r="152" spans="2:10" ht="19.5" customHeight="1">
      <c r="D152" s="3"/>
      <c r="J152" s="3"/>
    </row>
    <row r="153" spans="2:10" ht="19.5" customHeight="1">
      <c r="D153" s="3"/>
    </row>
    <row r="154" spans="2:10" ht="19.5" customHeight="1">
      <c r="D154" s="3"/>
    </row>
    <row r="155" spans="2:10" ht="19.5" customHeight="1">
      <c r="D155" s="3"/>
    </row>
    <row r="156" spans="2:10" ht="19.5" customHeight="1">
      <c r="D156" s="3"/>
    </row>
    <row r="157" spans="2:10" ht="19.5" customHeight="1">
      <c r="D157" s="3"/>
    </row>
    <row r="158" spans="2:10" ht="19.5" customHeight="1">
      <c r="D158" s="3"/>
    </row>
    <row r="159" spans="2:10" ht="19.5" customHeight="1">
      <c r="D159" s="3"/>
    </row>
    <row r="160" spans="2:10" ht="19.5" customHeight="1">
      <c r="D160" s="3"/>
    </row>
    <row r="161" spans="4:4" ht="19.5" customHeight="1">
      <c r="D161" s="3"/>
    </row>
    <row r="162" spans="4:4" ht="19.5" customHeight="1">
      <c r="D162" s="3"/>
    </row>
    <row r="163" spans="4:4" ht="19.5" customHeight="1">
      <c r="D163" s="3"/>
    </row>
    <row r="164" spans="4:4" ht="19.5" customHeight="1">
      <c r="D164" s="3"/>
    </row>
    <row r="165" spans="4:4" ht="19.5" customHeight="1">
      <c r="D165" s="3"/>
    </row>
    <row r="166" spans="4:4" ht="19.5" customHeight="1">
      <c r="D166" s="3"/>
    </row>
    <row r="167" spans="4:4" ht="19.5" customHeight="1">
      <c r="D167" s="3"/>
    </row>
    <row r="168" spans="4:4" ht="19.5" customHeight="1">
      <c r="D168" s="3"/>
    </row>
    <row r="169" spans="4:4" ht="19.5" customHeight="1">
      <c r="D169" s="3"/>
    </row>
    <row r="170" spans="4:4" ht="19.5" customHeight="1">
      <c r="D170" s="3"/>
    </row>
    <row r="171" spans="4:4" ht="19.5" customHeight="1">
      <c r="D171" s="3"/>
    </row>
    <row r="172" spans="4:4" ht="19.5" customHeight="1">
      <c r="D172" s="3"/>
    </row>
    <row r="173" spans="4:4" ht="19.5" customHeight="1">
      <c r="D173" s="3"/>
    </row>
    <row r="174" spans="4:4" ht="19.5" customHeight="1">
      <c r="D174" s="3"/>
    </row>
    <row r="175" spans="4:4" ht="19.5" customHeight="1">
      <c r="D175" s="3"/>
    </row>
    <row r="176" spans="4:4" ht="19.5" customHeight="1">
      <c r="D176" s="3"/>
    </row>
    <row r="177" spans="4:4" ht="19.5" customHeight="1">
      <c r="D177" s="3"/>
    </row>
    <row r="178" spans="4:4" ht="19.5" customHeight="1">
      <c r="D178" s="3"/>
    </row>
    <row r="179" spans="4:4" ht="19.5" customHeight="1">
      <c r="D179" s="3"/>
    </row>
    <row r="180" spans="4:4" ht="19.5" customHeight="1">
      <c r="D180" s="3"/>
    </row>
    <row r="181" spans="4:4" ht="19.5" customHeight="1">
      <c r="D181" s="3"/>
    </row>
    <row r="182" spans="4:4" ht="19.5" customHeight="1">
      <c r="D182" s="3"/>
    </row>
    <row r="183" spans="4:4" ht="19.5" customHeight="1">
      <c r="D183" s="3"/>
    </row>
    <row r="184" spans="4:4" ht="19.5" customHeight="1"/>
    <row r="185" spans="4:4" ht="19.5" customHeight="1"/>
    <row r="186" spans="4:4" ht="19.5" customHeight="1"/>
    <row r="187" spans="4:4" ht="19.5" customHeight="1"/>
    <row r="188" spans="4:4" ht="19.5" customHeight="1"/>
    <row r="189" spans="4:4" ht="19.5" customHeight="1"/>
    <row r="190" spans="4:4" ht="19.5" customHeight="1"/>
    <row r="191" spans="4:4" ht="19.5" customHeight="1"/>
    <row r="192" spans="4:4" ht="19.5" customHeight="1"/>
    <row r="193" ht="19.5" customHeight="1"/>
    <row r="194" ht="19.5" customHeight="1"/>
  </sheetData>
  <mergeCells count="2">
    <mergeCell ref="C1:D1"/>
    <mergeCell ref="C2:D2"/>
  </mergeCells>
  <pageMargins left="0.4" right="0.53" top="0.46" bottom="0.43" header="0" footer="0"/>
  <pageSetup scale="63" orientation="portrait" verticalDpi="0" r:id="rId1"/>
  <headerFooter alignWithMargins="0"/>
  <rowBreaks count="1" manualBreakCount="1">
    <brk id="150" max="9" man="1"/>
  </rowBreaks>
  <colBreaks count="1" manualBreakCount="1">
    <brk id="10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B1:N175"/>
  <sheetViews>
    <sheetView topLeftCell="A97" zoomScale="90" workbookViewId="0">
      <selection activeCell="K110" sqref="K110"/>
    </sheetView>
  </sheetViews>
  <sheetFormatPr baseColWidth="10" defaultRowHeight="12.75"/>
  <cols>
    <col min="1" max="1" width="3.140625" style="6" customWidth="1"/>
    <col min="2" max="2" width="10.7109375" style="6" customWidth="1"/>
    <col min="3" max="3" width="15.7109375" style="18" customWidth="1"/>
    <col min="4" max="4" width="12.28515625" style="53" customWidth="1"/>
    <col min="5" max="5" width="17.7109375" style="6" customWidth="1"/>
    <col min="6" max="6" width="15.7109375" style="6" customWidth="1"/>
    <col min="7" max="7" width="3.28515625" style="6" customWidth="1"/>
    <col min="8" max="8" width="11.42578125" style="6"/>
    <col min="9" max="9" width="14.85546875" style="6" bestFit="1" customWidth="1"/>
    <col min="10" max="10" width="14.140625" style="6" customWidth="1"/>
    <col min="11" max="13" width="11.42578125" style="6"/>
    <col min="14" max="14" width="12.5703125" style="6" customWidth="1"/>
    <col min="15" max="16384" width="11.42578125" style="6"/>
  </cols>
  <sheetData>
    <row r="1" spans="2:14" s="2" customFormat="1" ht="16.5">
      <c r="B1" s="1"/>
      <c r="C1" s="133" t="s">
        <v>158</v>
      </c>
      <c r="D1" s="133"/>
      <c r="H1" s="3" t="s">
        <v>0</v>
      </c>
      <c r="I1" s="4">
        <f>'[1]DIC 14'!$E$165</f>
        <v>102352.91999999995</v>
      </c>
      <c r="J1" s="5">
        <f>'[1]DIC 14'!$F$165</f>
        <v>32346.696000000215</v>
      </c>
      <c r="L1" s="6"/>
      <c r="M1" s="6"/>
      <c r="N1" s="3"/>
    </row>
    <row r="2" spans="2:14" ht="17.25" thickBot="1">
      <c r="B2" s="7"/>
      <c r="C2" s="134" t="s">
        <v>1</v>
      </c>
      <c r="D2" s="134"/>
      <c r="E2" s="8"/>
      <c r="F2" s="9"/>
      <c r="H2" s="3" t="s">
        <v>2</v>
      </c>
      <c r="I2" s="3">
        <f>'[1]DIC 14'!$E$166</f>
        <v>20020</v>
      </c>
      <c r="J2" s="3"/>
      <c r="N2" s="3"/>
    </row>
    <row r="3" spans="2:14" ht="14.25" thickBot="1">
      <c r="B3" s="10"/>
      <c r="C3" s="11"/>
      <c r="D3" s="12"/>
      <c r="E3" s="13"/>
      <c r="F3" s="13"/>
      <c r="H3" s="14" t="s">
        <v>3</v>
      </c>
      <c r="I3" s="15">
        <f>'[1]DIC 14'!$E$167</f>
        <v>2559</v>
      </c>
      <c r="J3" s="16"/>
      <c r="L3" s="16"/>
      <c r="M3" s="16"/>
    </row>
    <row r="4" spans="2:14" ht="14.25" thickBot="1">
      <c r="B4" s="17"/>
      <c r="D4" s="12"/>
      <c r="E4" s="13"/>
      <c r="F4" s="13"/>
      <c r="H4" s="3" t="s">
        <v>4</v>
      </c>
      <c r="I4" s="3"/>
      <c r="J4" s="19">
        <f>J1-I2-I3</f>
        <v>9767.6960000002146</v>
      </c>
      <c r="N4" s="3"/>
    </row>
    <row r="5" spans="2:14" s="24" customFormat="1" ht="16.5" thickBot="1">
      <c r="B5" s="20"/>
      <c r="C5" s="21"/>
      <c r="D5" s="22"/>
      <c r="E5" s="20"/>
      <c r="F5" s="23" t="s">
        <v>5</v>
      </c>
      <c r="H5" s="3"/>
      <c r="I5" s="6"/>
      <c r="J5" s="6"/>
      <c r="K5" s="6"/>
      <c r="L5" s="6"/>
      <c r="M5" s="6"/>
      <c r="N5" s="6"/>
    </row>
    <row r="6" spans="2:14" s="29" customFormat="1" ht="20.100000000000001" customHeight="1" thickBot="1">
      <c r="B6" s="25" t="s">
        <v>6</v>
      </c>
      <c r="C6" s="25" t="s">
        <v>7</v>
      </c>
      <c r="D6" s="26" t="s">
        <v>8</v>
      </c>
      <c r="E6" s="27" t="s">
        <v>9</v>
      </c>
      <c r="F6" s="28">
        <v>0</v>
      </c>
      <c r="H6" s="30" t="s">
        <v>10</v>
      </c>
      <c r="I6" s="27" t="s">
        <v>8</v>
      </c>
      <c r="J6" s="31" t="s">
        <v>11</v>
      </c>
    </row>
    <row r="7" spans="2:14" ht="20.100000000000001" customHeight="1">
      <c r="B7" s="32" t="s">
        <v>14</v>
      </c>
      <c r="C7" s="33" t="s">
        <v>15</v>
      </c>
      <c r="D7" s="34">
        <v>324.8</v>
      </c>
      <c r="E7" s="34">
        <f>D7</f>
        <v>324.8</v>
      </c>
      <c r="F7" s="35">
        <f t="shared" ref="F7:F70" si="0">F6-D7</f>
        <v>-324.8</v>
      </c>
      <c r="H7" s="36"/>
      <c r="I7" s="37">
        <f>J1</f>
        <v>32346.696000000215</v>
      </c>
      <c r="J7" s="35">
        <f>I7</f>
        <v>32346.696000000215</v>
      </c>
    </row>
    <row r="8" spans="2:14" ht="20.100000000000001" customHeight="1">
      <c r="B8" s="38" t="s">
        <v>16</v>
      </c>
      <c r="C8" s="33" t="s">
        <v>15</v>
      </c>
      <c r="D8" s="40">
        <v>250</v>
      </c>
      <c r="E8" s="40">
        <f t="shared" ref="E8:E71" si="1">E7+D8</f>
        <v>574.79999999999995</v>
      </c>
      <c r="F8" s="41">
        <f t="shared" si="0"/>
        <v>-574.79999999999995</v>
      </c>
      <c r="H8" s="96"/>
      <c r="I8" s="59">
        <v>90000</v>
      </c>
      <c r="J8" s="97">
        <f t="shared" ref="J8:J22" si="2">J7+I8</f>
        <v>122346.69600000021</v>
      </c>
    </row>
    <row r="9" spans="2:14" ht="20.100000000000001" customHeight="1">
      <c r="B9" s="38" t="s">
        <v>17</v>
      </c>
      <c r="C9" s="33" t="s">
        <v>15</v>
      </c>
      <c r="D9" s="40">
        <v>250</v>
      </c>
      <c r="E9" s="40">
        <f t="shared" si="1"/>
        <v>824.8</v>
      </c>
      <c r="F9" s="41">
        <f t="shared" si="0"/>
        <v>-824.8</v>
      </c>
      <c r="H9" s="68"/>
      <c r="I9" s="69"/>
      <c r="J9" s="69">
        <f t="shared" si="2"/>
        <v>122346.69600000021</v>
      </c>
    </row>
    <row r="10" spans="2:14" ht="20.100000000000001" customHeight="1">
      <c r="B10" s="38" t="s">
        <v>18</v>
      </c>
      <c r="C10" s="33" t="s">
        <v>15</v>
      </c>
      <c r="D10" s="40">
        <v>250</v>
      </c>
      <c r="E10" s="40">
        <f t="shared" si="1"/>
        <v>1074.8</v>
      </c>
      <c r="F10" s="41">
        <f t="shared" si="0"/>
        <v>-1074.8</v>
      </c>
      <c r="H10" s="68"/>
      <c r="I10" s="69"/>
      <c r="J10" s="69">
        <f t="shared" si="2"/>
        <v>122346.69600000021</v>
      </c>
    </row>
    <row r="11" spans="2:14" ht="20.100000000000001" customHeight="1">
      <c r="B11" s="43" t="s">
        <v>19</v>
      </c>
      <c r="C11" s="33" t="s">
        <v>15</v>
      </c>
      <c r="D11" s="40">
        <v>100</v>
      </c>
      <c r="E11" s="40">
        <f t="shared" si="1"/>
        <v>1174.8</v>
      </c>
      <c r="F11" s="41">
        <f t="shared" si="0"/>
        <v>-1174.8</v>
      </c>
      <c r="H11" s="68"/>
      <c r="I11" s="69"/>
      <c r="J11" s="69">
        <f t="shared" si="2"/>
        <v>122346.69600000021</v>
      </c>
    </row>
    <row r="12" spans="2:14" ht="20.100000000000001" customHeight="1">
      <c r="B12" s="43" t="s">
        <v>20</v>
      </c>
      <c r="C12" s="33" t="s">
        <v>15</v>
      </c>
      <c r="D12" s="40">
        <v>336.4</v>
      </c>
      <c r="E12" s="40">
        <f t="shared" si="1"/>
        <v>1511.1999999999998</v>
      </c>
      <c r="F12" s="41">
        <f t="shared" si="0"/>
        <v>-1511.1999999999998</v>
      </c>
      <c r="H12" s="68"/>
      <c r="I12" s="69"/>
      <c r="J12" s="69">
        <f t="shared" si="2"/>
        <v>122346.69600000021</v>
      </c>
    </row>
    <row r="13" spans="2:14" ht="20.100000000000001" customHeight="1">
      <c r="B13" s="43" t="s">
        <v>21</v>
      </c>
      <c r="C13" s="33" t="s">
        <v>15</v>
      </c>
      <c r="D13" s="40">
        <v>500</v>
      </c>
      <c r="E13" s="40">
        <f t="shared" si="1"/>
        <v>2011.1999999999998</v>
      </c>
      <c r="F13" s="41">
        <f t="shared" si="0"/>
        <v>-2011.1999999999998</v>
      </c>
      <c r="H13" s="68"/>
      <c r="I13" s="69"/>
      <c r="J13" s="69">
        <f t="shared" si="2"/>
        <v>122346.69600000021</v>
      </c>
    </row>
    <row r="14" spans="2:14" ht="20.100000000000001" customHeight="1">
      <c r="B14" s="43" t="s">
        <v>22</v>
      </c>
      <c r="C14" s="33" t="s">
        <v>15</v>
      </c>
      <c r="D14" s="40">
        <v>250</v>
      </c>
      <c r="E14" s="40">
        <f t="shared" si="1"/>
        <v>2261.1999999999998</v>
      </c>
      <c r="F14" s="41">
        <f t="shared" si="0"/>
        <v>-2261.1999999999998</v>
      </c>
      <c r="H14" s="68"/>
      <c r="I14" s="69"/>
      <c r="J14" s="69">
        <f t="shared" si="2"/>
        <v>122346.69600000021</v>
      </c>
    </row>
    <row r="15" spans="2:14" ht="20.100000000000001" customHeight="1">
      <c r="B15" s="43" t="s">
        <v>23</v>
      </c>
      <c r="C15" s="43" t="s">
        <v>24</v>
      </c>
      <c r="D15" s="40">
        <v>250</v>
      </c>
      <c r="E15" s="40">
        <f t="shared" si="1"/>
        <v>2511.1999999999998</v>
      </c>
      <c r="F15" s="41">
        <f t="shared" si="0"/>
        <v>-2511.1999999999998</v>
      </c>
      <c r="H15" s="68"/>
      <c r="I15" s="69"/>
      <c r="J15" s="69">
        <f t="shared" si="2"/>
        <v>122346.69600000021</v>
      </c>
    </row>
    <row r="16" spans="2:14" ht="20.100000000000001" customHeight="1">
      <c r="B16" s="43" t="s">
        <v>25</v>
      </c>
      <c r="C16" s="43" t="s">
        <v>24</v>
      </c>
      <c r="D16" s="40">
        <v>1044</v>
      </c>
      <c r="E16" s="40">
        <f t="shared" si="1"/>
        <v>3555.2</v>
      </c>
      <c r="F16" s="41">
        <f t="shared" si="0"/>
        <v>-3555.2</v>
      </c>
      <c r="H16" s="68"/>
      <c r="I16" s="69"/>
      <c r="J16" s="69">
        <f t="shared" si="2"/>
        <v>122346.69600000021</v>
      </c>
    </row>
    <row r="17" spans="2:10" ht="20.100000000000001" customHeight="1">
      <c r="B17" s="43" t="s">
        <v>26</v>
      </c>
      <c r="C17" s="43" t="s">
        <v>24</v>
      </c>
      <c r="D17" s="40">
        <v>1000</v>
      </c>
      <c r="E17" s="40">
        <f t="shared" si="1"/>
        <v>4555.2</v>
      </c>
      <c r="F17" s="41">
        <f t="shared" si="0"/>
        <v>-4555.2</v>
      </c>
      <c r="H17" s="68"/>
      <c r="I17" s="69"/>
      <c r="J17" s="69">
        <f t="shared" si="2"/>
        <v>122346.69600000021</v>
      </c>
    </row>
    <row r="18" spans="2:10" ht="20.100000000000001" customHeight="1">
      <c r="B18" s="43" t="s">
        <v>27</v>
      </c>
      <c r="C18" s="43" t="s">
        <v>24</v>
      </c>
      <c r="D18" s="40">
        <v>250</v>
      </c>
      <c r="E18" s="40">
        <f t="shared" si="1"/>
        <v>4805.2</v>
      </c>
      <c r="F18" s="41">
        <f t="shared" si="0"/>
        <v>-4805.2</v>
      </c>
      <c r="H18" s="68"/>
      <c r="I18" s="69"/>
      <c r="J18" s="69">
        <f t="shared" si="2"/>
        <v>122346.69600000021</v>
      </c>
    </row>
    <row r="19" spans="2:10" ht="20.100000000000001" customHeight="1">
      <c r="B19" s="54" t="s">
        <v>28</v>
      </c>
      <c r="C19" s="38" t="s">
        <v>29</v>
      </c>
      <c r="D19" s="40">
        <v>2610</v>
      </c>
      <c r="E19" s="40">
        <f t="shared" si="1"/>
        <v>7415.2</v>
      </c>
      <c r="F19" s="41">
        <f t="shared" si="0"/>
        <v>-7415.2</v>
      </c>
      <c r="H19" s="68"/>
      <c r="I19" s="69"/>
      <c r="J19" s="69">
        <f>J18+I19</f>
        <v>122346.69600000021</v>
      </c>
    </row>
    <row r="20" spans="2:10" ht="20.100000000000001" customHeight="1">
      <c r="B20" s="54" t="s">
        <v>30</v>
      </c>
      <c r="C20" s="38" t="s">
        <v>31</v>
      </c>
      <c r="D20" s="40">
        <v>90</v>
      </c>
      <c r="E20" s="40">
        <f t="shared" si="1"/>
        <v>7505.2</v>
      </c>
      <c r="F20" s="41">
        <f t="shared" si="0"/>
        <v>-7505.2</v>
      </c>
      <c r="H20" s="68"/>
      <c r="I20" s="69"/>
      <c r="J20" s="69">
        <f t="shared" si="2"/>
        <v>122346.69600000021</v>
      </c>
    </row>
    <row r="21" spans="2:10" ht="20.100000000000001" customHeight="1">
      <c r="B21" s="54" t="s">
        <v>32</v>
      </c>
      <c r="C21" s="38" t="s">
        <v>31</v>
      </c>
      <c r="D21" s="40">
        <v>126</v>
      </c>
      <c r="E21" s="40">
        <f t="shared" si="1"/>
        <v>7631.2</v>
      </c>
      <c r="F21" s="41">
        <f t="shared" si="0"/>
        <v>-7631.2</v>
      </c>
      <c r="H21" s="68"/>
      <c r="I21" s="69"/>
      <c r="J21" s="69">
        <f t="shared" si="2"/>
        <v>122346.69600000021</v>
      </c>
    </row>
    <row r="22" spans="2:10" ht="20.100000000000001" customHeight="1">
      <c r="B22" s="54" t="s">
        <v>33</v>
      </c>
      <c r="C22" s="38" t="s">
        <v>31</v>
      </c>
      <c r="D22" s="40">
        <v>144</v>
      </c>
      <c r="E22" s="40">
        <f t="shared" si="1"/>
        <v>7775.2</v>
      </c>
      <c r="F22" s="41">
        <f t="shared" si="0"/>
        <v>-7775.2</v>
      </c>
      <c r="H22" s="68"/>
      <c r="I22" s="69"/>
      <c r="J22" s="69">
        <f t="shared" si="2"/>
        <v>122346.69600000021</v>
      </c>
    </row>
    <row r="23" spans="2:10" ht="20.100000000000001" customHeight="1">
      <c r="B23" s="54" t="s">
        <v>34</v>
      </c>
      <c r="C23" s="38" t="s">
        <v>31</v>
      </c>
      <c r="D23" s="40">
        <v>108</v>
      </c>
      <c r="E23" s="40">
        <f t="shared" si="1"/>
        <v>7883.2</v>
      </c>
      <c r="F23" s="41">
        <f t="shared" si="0"/>
        <v>-7883.2</v>
      </c>
      <c r="H23" s="68"/>
      <c r="I23" s="69"/>
      <c r="J23" s="69"/>
    </row>
    <row r="24" spans="2:10" ht="20.100000000000001" customHeight="1">
      <c r="B24" s="54" t="s">
        <v>35</v>
      </c>
      <c r="C24" s="38" t="s">
        <v>31</v>
      </c>
      <c r="D24" s="40">
        <v>144</v>
      </c>
      <c r="E24" s="40">
        <f t="shared" si="1"/>
        <v>8027.2</v>
      </c>
      <c r="F24" s="41">
        <f t="shared" si="0"/>
        <v>-8027.2</v>
      </c>
      <c r="H24" s="47"/>
      <c r="I24" s="48"/>
      <c r="J24" s="48"/>
    </row>
    <row r="25" spans="2:10" ht="20.100000000000001" customHeight="1">
      <c r="B25" s="54" t="s">
        <v>36</v>
      </c>
      <c r="C25" s="38" t="s">
        <v>31</v>
      </c>
      <c r="D25" s="40">
        <v>72</v>
      </c>
      <c r="E25" s="40">
        <f t="shared" si="1"/>
        <v>8099.2</v>
      </c>
      <c r="F25" s="41">
        <f t="shared" si="0"/>
        <v>-8099.2</v>
      </c>
      <c r="H25" s="47"/>
      <c r="I25" s="48"/>
      <c r="J25" s="48"/>
    </row>
    <row r="26" spans="2:10" ht="20.100000000000001" customHeight="1">
      <c r="B26" s="54" t="s">
        <v>37</v>
      </c>
      <c r="C26" s="38" t="s">
        <v>31</v>
      </c>
      <c r="D26" s="40">
        <v>144</v>
      </c>
      <c r="E26" s="40">
        <f t="shared" si="1"/>
        <v>8243.2000000000007</v>
      </c>
      <c r="F26" s="41">
        <f t="shared" si="0"/>
        <v>-8243.2000000000007</v>
      </c>
      <c r="H26" s="47"/>
      <c r="I26" s="48"/>
      <c r="J26" s="48"/>
    </row>
    <row r="27" spans="2:10" ht="20.100000000000001" customHeight="1">
      <c r="B27" s="54" t="s">
        <v>38</v>
      </c>
      <c r="C27" s="38" t="s">
        <v>39</v>
      </c>
      <c r="D27" s="40">
        <v>135.58000000000001</v>
      </c>
      <c r="E27" s="40">
        <f t="shared" si="1"/>
        <v>8378.7800000000007</v>
      </c>
      <c r="F27" s="41">
        <f t="shared" si="0"/>
        <v>-8378.7800000000007</v>
      </c>
      <c r="H27" s="47"/>
      <c r="I27" s="48"/>
      <c r="J27" s="48"/>
    </row>
    <row r="28" spans="2:10" ht="20.100000000000001" customHeight="1">
      <c r="B28" s="54" t="s">
        <v>40</v>
      </c>
      <c r="C28" s="38" t="s">
        <v>41</v>
      </c>
      <c r="D28" s="40">
        <v>400</v>
      </c>
      <c r="E28" s="40">
        <f t="shared" si="1"/>
        <v>8778.7800000000007</v>
      </c>
      <c r="F28" s="41">
        <f t="shared" si="0"/>
        <v>-8778.7800000000007</v>
      </c>
      <c r="H28" s="47"/>
      <c r="I28" s="48"/>
      <c r="J28" s="48"/>
    </row>
    <row r="29" spans="2:10" ht="20.100000000000001" customHeight="1">
      <c r="B29" s="54" t="s">
        <v>42</v>
      </c>
      <c r="C29" s="38" t="s">
        <v>39</v>
      </c>
      <c r="D29" s="40">
        <v>102.03</v>
      </c>
      <c r="E29" s="40">
        <f t="shared" si="1"/>
        <v>8880.8100000000013</v>
      </c>
      <c r="F29" s="41">
        <f t="shared" si="0"/>
        <v>-8880.8100000000013</v>
      </c>
      <c r="H29" s="47"/>
      <c r="I29" s="48"/>
      <c r="J29" s="48"/>
    </row>
    <row r="30" spans="2:10" ht="20.100000000000001" customHeight="1">
      <c r="B30" s="54" t="s">
        <v>43</v>
      </c>
      <c r="C30" s="38" t="s">
        <v>44</v>
      </c>
      <c r="D30" s="40">
        <v>149.4</v>
      </c>
      <c r="E30" s="40">
        <f t="shared" si="1"/>
        <v>9030.2100000000009</v>
      </c>
      <c r="F30" s="41">
        <f t="shared" si="0"/>
        <v>-9030.2100000000009</v>
      </c>
      <c r="H30" s="47"/>
      <c r="I30" s="48"/>
      <c r="J30" s="48"/>
    </row>
    <row r="31" spans="2:10" ht="20.100000000000001" customHeight="1">
      <c r="B31" s="54" t="s">
        <v>45</v>
      </c>
      <c r="C31" s="38" t="s">
        <v>46</v>
      </c>
      <c r="D31" s="40">
        <v>98</v>
      </c>
      <c r="E31" s="40">
        <f t="shared" si="1"/>
        <v>9128.2100000000009</v>
      </c>
      <c r="F31" s="41">
        <f t="shared" si="0"/>
        <v>-9128.2100000000009</v>
      </c>
      <c r="H31" s="47"/>
      <c r="I31" s="48"/>
      <c r="J31" s="48"/>
    </row>
    <row r="32" spans="2:10" ht="20.100000000000001" customHeight="1">
      <c r="B32" s="54" t="s">
        <v>47</v>
      </c>
      <c r="C32" s="38" t="s">
        <v>48</v>
      </c>
      <c r="D32" s="40">
        <v>1392</v>
      </c>
      <c r="E32" s="40">
        <f t="shared" si="1"/>
        <v>10520.210000000001</v>
      </c>
      <c r="F32" s="41">
        <f t="shared" si="0"/>
        <v>-10520.210000000001</v>
      </c>
      <c r="H32" s="47"/>
      <c r="I32" s="48"/>
      <c r="J32" s="48"/>
    </row>
    <row r="33" spans="2:10" ht="20.100000000000001" customHeight="1">
      <c r="B33" s="54" t="s">
        <v>49</v>
      </c>
      <c r="C33" s="38" t="s">
        <v>50</v>
      </c>
      <c r="D33" s="40">
        <v>63</v>
      </c>
      <c r="E33" s="40">
        <f t="shared" si="1"/>
        <v>10583.210000000001</v>
      </c>
      <c r="F33" s="41">
        <f t="shared" si="0"/>
        <v>-10583.210000000001</v>
      </c>
      <c r="H33" s="47"/>
      <c r="I33" s="48"/>
      <c r="J33" s="48"/>
    </row>
    <row r="34" spans="2:10" ht="20.100000000000001" customHeight="1">
      <c r="B34" s="54" t="s">
        <v>51</v>
      </c>
      <c r="C34" s="38" t="s">
        <v>52</v>
      </c>
      <c r="D34" s="40">
        <v>600.04999999999995</v>
      </c>
      <c r="E34" s="40">
        <f t="shared" si="1"/>
        <v>11183.26</v>
      </c>
      <c r="F34" s="41">
        <f t="shared" si="0"/>
        <v>-11183.26</v>
      </c>
      <c r="H34" s="47"/>
      <c r="I34" s="48"/>
      <c r="J34" s="48"/>
    </row>
    <row r="35" spans="2:10" ht="20.100000000000001" customHeight="1">
      <c r="B35" s="54" t="s">
        <v>53</v>
      </c>
      <c r="C35" s="43" t="s">
        <v>72</v>
      </c>
      <c r="D35" s="40">
        <v>349.05</v>
      </c>
      <c r="E35" s="40">
        <f t="shared" si="1"/>
        <v>11532.31</v>
      </c>
      <c r="F35" s="41">
        <f t="shared" si="0"/>
        <v>-11532.31</v>
      </c>
      <c r="H35" s="47"/>
      <c r="I35" s="48"/>
      <c r="J35" s="48"/>
    </row>
    <row r="36" spans="2:10" ht="20.100000000000001" customHeight="1">
      <c r="B36" s="54" t="s">
        <v>54</v>
      </c>
      <c r="C36" s="43" t="s">
        <v>73</v>
      </c>
      <c r="D36" s="40">
        <v>520.70000000000005</v>
      </c>
      <c r="E36" s="40">
        <f t="shared" si="1"/>
        <v>12053.01</v>
      </c>
      <c r="F36" s="41">
        <f t="shared" si="0"/>
        <v>-12053.01</v>
      </c>
      <c r="H36" s="47"/>
      <c r="I36" s="48"/>
      <c r="J36" s="48"/>
    </row>
    <row r="37" spans="2:10" ht="20.100000000000001" customHeight="1">
      <c r="B37" s="54" t="s">
        <v>55</v>
      </c>
      <c r="C37" s="43" t="s">
        <v>74</v>
      </c>
      <c r="D37" s="40">
        <v>689.96</v>
      </c>
      <c r="E37" s="40">
        <f t="shared" si="1"/>
        <v>12742.970000000001</v>
      </c>
      <c r="F37" s="41">
        <f t="shared" si="0"/>
        <v>-12742.970000000001</v>
      </c>
      <c r="H37" s="47"/>
      <c r="I37" s="48"/>
      <c r="J37" s="48"/>
    </row>
    <row r="38" spans="2:10" ht="20.100000000000001" customHeight="1">
      <c r="B38" s="54" t="s">
        <v>56</v>
      </c>
      <c r="C38" s="38" t="s">
        <v>75</v>
      </c>
      <c r="D38" s="40">
        <v>660</v>
      </c>
      <c r="E38" s="40">
        <f t="shared" si="1"/>
        <v>13402.970000000001</v>
      </c>
      <c r="F38" s="41">
        <f t="shared" si="0"/>
        <v>-13402.970000000001</v>
      </c>
      <c r="H38" s="47"/>
      <c r="I38" s="48"/>
      <c r="J38" s="48"/>
    </row>
    <row r="39" spans="2:10" ht="20.100000000000001" customHeight="1">
      <c r="B39" s="54" t="s">
        <v>57</v>
      </c>
      <c r="C39" s="38" t="s">
        <v>76</v>
      </c>
      <c r="D39" s="40">
        <v>67.52</v>
      </c>
      <c r="E39" s="40">
        <f t="shared" si="1"/>
        <v>13470.490000000002</v>
      </c>
      <c r="F39" s="41">
        <f t="shared" si="0"/>
        <v>-13470.490000000002</v>
      </c>
      <c r="H39" s="47"/>
      <c r="I39" s="48"/>
      <c r="J39" s="48"/>
    </row>
    <row r="40" spans="2:10" ht="20.100000000000001" customHeight="1">
      <c r="B40" s="54" t="s">
        <v>58</v>
      </c>
      <c r="C40" s="38" t="s">
        <v>41</v>
      </c>
      <c r="D40" s="40">
        <v>400</v>
      </c>
      <c r="E40" s="40">
        <f t="shared" si="1"/>
        <v>13870.490000000002</v>
      </c>
      <c r="F40" s="41">
        <f t="shared" si="0"/>
        <v>-13870.490000000002</v>
      </c>
      <c r="H40" s="47"/>
      <c r="I40" s="48"/>
      <c r="J40" s="48"/>
    </row>
    <row r="41" spans="2:10" ht="20.100000000000001" customHeight="1">
      <c r="B41" s="54" t="s">
        <v>59</v>
      </c>
      <c r="C41" s="38" t="s">
        <v>39</v>
      </c>
      <c r="D41" s="40">
        <v>144.88</v>
      </c>
      <c r="E41" s="40">
        <f t="shared" si="1"/>
        <v>14015.37</v>
      </c>
      <c r="F41" s="41">
        <f t="shared" si="0"/>
        <v>-14015.37</v>
      </c>
      <c r="H41" s="47"/>
      <c r="I41" s="48"/>
      <c r="J41" s="48"/>
    </row>
    <row r="42" spans="2:10" ht="20.100000000000001" customHeight="1">
      <c r="B42" s="54" t="s">
        <v>60</v>
      </c>
      <c r="C42" s="38" t="s">
        <v>77</v>
      </c>
      <c r="D42" s="40">
        <v>3279.93</v>
      </c>
      <c r="E42" s="40">
        <f t="shared" si="1"/>
        <v>17295.3</v>
      </c>
      <c r="F42" s="41">
        <f t="shared" si="0"/>
        <v>-17295.3</v>
      </c>
      <c r="H42" s="47"/>
      <c r="I42" s="48"/>
      <c r="J42" s="48"/>
    </row>
    <row r="43" spans="2:10" ht="20.100000000000001" customHeight="1">
      <c r="B43" s="54" t="s">
        <v>61</v>
      </c>
      <c r="C43" s="38" t="s">
        <v>77</v>
      </c>
      <c r="D43" s="40">
        <v>724.38</v>
      </c>
      <c r="E43" s="40">
        <f t="shared" si="1"/>
        <v>18019.68</v>
      </c>
      <c r="F43" s="41">
        <f t="shared" si="0"/>
        <v>-18019.68</v>
      </c>
      <c r="H43" s="47"/>
      <c r="I43" s="48"/>
      <c r="J43" s="48"/>
    </row>
    <row r="44" spans="2:10" ht="20.100000000000001" customHeight="1">
      <c r="B44" s="54" t="s">
        <v>62</v>
      </c>
      <c r="C44" s="38" t="s">
        <v>77</v>
      </c>
      <c r="D44" s="40">
        <v>724.38</v>
      </c>
      <c r="E44" s="40">
        <f t="shared" si="1"/>
        <v>18744.060000000001</v>
      </c>
      <c r="F44" s="41">
        <f t="shared" si="0"/>
        <v>-18744.060000000001</v>
      </c>
      <c r="H44" s="47"/>
      <c r="I44" s="48"/>
      <c r="J44" s="48"/>
    </row>
    <row r="45" spans="2:10" ht="20.100000000000001" customHeight="1">
      <c r="B45" s="54" t="s">
        <v>63</v>
      </c>
      <c r="C45" s="38" t="s">
        <v>77</v>
      </c>
      <c r="D45" s="40">
        <v>3279.93</v>
      </c>
      <c r="E45" s="40">
        <f t="shared" si="1"/>
        <v>22023.99</v>
      </c>
      <c r="F45" s="41">
        <f t="shared" si="0"/>
        <v>-22023.99</v>
      </c>
      <c r="H45" s="47"/>
      <c r="I45" s="48"/>
      <c r="J45" s="48"/>
    </row>
    <row r="46" spans="2:10" ht="20.100000000000001" customHeight="1">
      <c r="B46" s="54" t="s">
        <v>64</v>
      </c>
      <c r="C46" s="38" t="s">
        <v>78</v>
      </c>
      <c r="D46" s="40">
        <v>42.2</v>
      </c>
      <c r="E46" s="40">
        <f t="shared" si="1"/>
        <v>22066.190000000002</v>
      </c>
      <c r="F46" s="41">
        <f t="shared" si="0"/>
        <v>-22066.190000000002</v>
      </c>
      <c r="H46" s="47"/>
      <c r="I46" s="48"/>
      <c r="J46" s="48"/>
    </row>
    <row r="47" spans="2:10" ht="20.100000000000001" customHeight="1">
      <c r="B47" s="54" t="s">
        <v>65</v>
      </c>
      <c r="C47" s="38" t="s">
        <v>79</v>
      </c>
      <c r="D47" s="40">
        <v>804</v>
      </c>
      <c r="E47" s="40">
        <f t="shared" si="1"/>
        <v>22870.190000000002</v>
      </c>
      <c r="F47" s="41">
        <f t="shared" si="0"/>
        <v>-22870.190000000002</v>
      </c>
      <c r="H47" s="47"/>
      <c r="I47" s="48"/>
      <c r="J47" s="48"/>
    </row>
    <row r="48" spans="2:10" ht="20.100000000000001" customHeight="1">
      <c r="B48" s="54" t="s">
        <v>66</v>
      </c>
      <c r="C48" s="38" t="s">
        <v>80</v>
      </c>
      <c r="D48" s="40">
        <v>522.92999999999995</v>
      </c>
      <c r="E48" s="40">
        <f t="shared" si="1"/>
        <v>23393.120000000003</v>
      </c>
      <c r="F48" s="41">
        <f t="shared" si="0"/>
        <v>-23393.120000000003</v>
      </c>
      <c r="H48" s="47"/>
      <c r="I48" s="48"/>
      <c r="J48" s="48"/>
    </row>
    <row r="49" spans="2:10" ht="20.100000000000001" customHeight="1">
      <c r="B49" s="54" t="s">
        <v>67</v>
      </c>
      <c r="C49" s="38" t="s">
        <v>81</v>
      </c>
      <c r="D49" s="40">
        <v>332</v>
      </c>
      <c r="E49" s="40">
        <f t="shared" si="1"/>
        <v>23725.120000000003</v>
      </c>
      <c r="F49" s="41">
        <f t="shared" si="0"/>
        <v>-23725.120000000003</v>
      </c>
      <c r="H49" s="47"/>
      <c r="I49" s="48"/>
      <c r="J49" s="48"/>
    </row>
    <row r="50" spans="2:10" ht="20.100000000000001" customHeight="1">
      <c r="B50" s="54" t="s">
        <v>68</v>
      </c>
      <c r="C50" s="38" t="s">
        <v>78</v>
      </c>
      <c r="D50" s="40">
        <v>143.99</v>
      </c>
      <c r="E50" s="40">
        <f t="shared" si="1"/>
        <v>23869.110000000004</v>
      </c>
      <c r="F50" s="41">
        <f t="shared" si="0"/>
        <v>-23869.110000000004</v>
      </c>
      <c r="H50" s="47"/>
      <c r="I50" s="48"/>
      <c r="J50" s="48"/>
    </row>
    <row r="51" spans="2:10" ht="20.100000000000001" customHeight="1">
      <c r="B51" s="54" t="s">
        <v>69</v>
      </c>
      <c r="C51" s="38" t="s">
        <v>82</v>
      </c>
      <c r="D51" s="40">
        <v>900.22</v>
      </c>
      <c r="E51" s="40">
        <f t="shared" si="1"/>
        <v>24769.330000000005</v>
      </c>
      <c r="F51" s="41">
        <f t="shared" si="0"/>
        <v>-24769.330000000005</v>
      </c>
      <c r="H51" s="47"/>
      <c r="I51" s="48"/>
      <c r="J51" s="48"/>
    </row>
    <row r="52" spans="2:10" ht="20.100000000000001" customHeight="1">
      <c r="B52" s="54" t="s">
        <v>70</v>
      </c>
      <c r="C52" s="38" t="s">
        <v>75</v>
      </c>
      <c r="D52" s="40">
        <v>290</v>
      </c>
      <c r="E52" s="40">
        <f t="shared" si="1"/>
        <v>25059.330000000005</v>
      </c>
      <c r="F52" s="41">
        <f t="shared" si="0"/>
        <v>-25059.330000000005</v>
      </c>
      <c r="H52" s="47"/>
      <c r="I52" s="48"/>
      <c r="J52" s="48"/>
    </row>
    <row r="53" spans="2:10" ht="20.100000000000001" customHeight="1">
      <c r="B53" s="54" t="s">
        <v>71</v>
      </c>
      <c r="C53" s="38" t="s">
        <v>83</v>
      </c>
      <c r="D53" s="40">
        <v>94.01</v>
      </c>
      <c r="E53" s="40">
        <f t="shared" si="1"/>
        <v>25153.340000000004</v>
      </c>
      <c r="F53" s="41">
        <f t="shared" si="0"/>
        <v>-25153.340000000004</v>
      </c>
      <c r="H53" s="47"/>
      <c r="I53" s="48"/>
      <c r="J53" s="48"/>
    </row>
    <row r="54" spans="2:10" ht="20.100000000000001" customHeight="1">
      <c r="B54" s="54" t="s">
        <v>85</v>
      </c>
      <c r="C54" s="38" t="s">
        <v>86</v>
      </c>
      <c r="D54" s="40">
        <v>1160</v>
      </c>
      <c r="E54" s="40">
        <f t="shared" si="1"/>
        <v>26313.340000000004</v>
      </c>
      <c r="F54" s="41">
        <f t="shared" si="0"/>
        <v>-26313.340000000004</v>
      </c>
      <c r="H54" s="47"/>
      <c r="I54" s="48"/>
      <c r="J54" s="48"/>
    </row>
    <row r="55" spans="2:10" ht="20.100000000000001" customHeight="1">
      <c r="B55" s="54" t="s">
        <v>87</v>
      </c>
      <c r="C55" s="38" t="s">
        <v>88</v>
      </c>
      <c r="D55" s="40">
        <v>143.84</v>
      </c>
      <c r="E55" s="40">
        <f t="shared" si="1"/>
        <v>26457.180000000004</v>
      </c>
      <c r="F55" s="41">
        <f t="shared" si="0"/>
        <v>-26457.180000000004</v>
      </c>
      <c r="H55" s="47"/>
      <c r="I55" s="48"/>
      <c r="J55" s="48"/>
    </row>
    <row r="56" spans="2:10" ht="20.100000000000001" customHeight="1">
      <c r="B56" s="54" t="s">
        <v>89</v>
      </c>
      <c r="C56" s="38" t="s">
        <v>90</v>
      </c>
      <c r="D56" s="40">
        <v>123.7</v>
      </c>
      <c r="E56" s="40">
        <f t="shared" si="1"/>
        <v>26580.880000000005</v>
      </c>
      <c r="F56" s="41">
        <f t="shared" si="0"/>
        <v>-26580.880000000005</v>
      </c>
      <c r="H56" s="47"/>
      <c r="I56" s="48"/>
      <c r="J56" s="48"/>
    </row>
    <row r="57" spans="2:10" ht="20.100000000000001" customHeight="1">
      <c r="B57" s="54" t="s">
        <v>91</v>
      </c>
      <c r="C57" s="38" t="s">
        <v>92</v>
      </c>
      <c r="D57" s="40">
        <v>487</v>
      </c>
      <c r="E57" s="40">
        <f t="shared" si="1"/>
        <v>27067.880000000005</v>
      </c>
      <c r="F57" s="41">
        <f t="shared" si="0"/>
        <v>-27067.880000000005</v>
      </c>
      <c r="H57" s="47"/>
      <c r="I57" s="48"/>
      <c r="J57" s="48"/>
    </row>
    <row r="58" spans="2:10" ht="20.100000000000001" customHeight="1">
      <c r="B58" s="54" t="s">
        <v>93</v>
      </c>
      <c r="C58" s="38" t="s">
        <v>72</v>
      </c>
      <c r="D58" s="40">
        <v>438.95</v>
      </c>
      <c r="E58" s="40">
        <f t="shared" si="1"/>
        <v>27506.830000000005</v>
      </c>
      <c r="F58" s="41">
        <f t="shared" si="0"/>
        <v>-27506.830000000005</v>
      </c>
      <c r="H58" s="47"/>
      <c r="I58" s="48"/>
      <c r="J58" s="48"/>
    </row>
    <row r="59" spans="2:10" ht="20.100000000000001" customHeight="1">
      <c r="B59" s="54" t="s">
        <v>94</v>
      </c>
      <c r="C59" s="38" t="s">
        <v>95</v>
      </c>
      <c r="D59" s="40">
        <v>2140</v>
      </c>
      <c r="E59" s="40">
        <f t="shared" si="1"/>
        <v>29646.830000000005</v>
      </c>
      <c r="F59" s="41">
        <f t="shared" si="0"/>
        <v>-29646.830000000005</v>
      </c>
      <c r="H59" s="47"/>
      <c r="I59" s="48"/>
      <c r="J59" s="48"/>
    </row>
    <row r="60" spans="2:10" ht="20.100000000000001" customHeight="1">
      <c r="B60" s="54" t="s">
        <v>96</v>
      </c>
      <c r="C60" s="38" t="s">
        <v>97</v>
      </c>
      <c r="D60" s="40">
        <v>544</v>
      </c>
      <c r="E60" s="40">
        <f t="shared" si="1"/>
        <v>30190.830000000005</v>
      </c>
      <c r="F60" s="41">
        <f t="shared" si="0"/>
        <v>-30190.830000000005</v>
      </c>
      <c r="H60" s="47"/>
      <c r="I60" s="48"/>
      <c r="J60" s="48"/>
    </row>
    <row r="61" spans="2:10" ht="20.100000000000001" customHeight="1">
      <c r="B61" s="54" t="s">
        <v>98</v>
      </c>
      <c r="C61" s="38" t="s">
        <v>99</v>
      </c>
      <c r="D61" s="40">
        <v>280</v>
      </c>
      <c r="E61" s="40">
        <f t="shared" si="1"/>
        <v>30470.830000000005</v>
      </c>
      <c r="F61" s="41">
        <f t="shared" si="0"/>
        <v>-30470.830000000005</v>
      </c>
      <c r="H61" s="47"/>
      <c r="I61" s="48"/>
      <c r="J61" s="48"/>
    </row>
    <row r="62" spans="2:10" ht="20.100000000000001" customHeight="1">
      <c r="B62" s="54" t="s">
        <v>100</v>
      </c>
      <c r="C62" s="38" t="s">
        <v>101</v>
      </c>
      <c r="D62" s="40">
        <v>90.96</v>
      </c>
      <c r="E62" s="40">
        <f t="shared" si="1"/>
        <v>30561.790000000005</v>
      </c>
      <c r="F62" s="41">
        <f t="shared" si="0"/>
        <v>-30561.790000000005</v>
      </c>
      <c r="H62" s="47"/>
      <c r="I62" s="48"/>
      <c r="J62" s="48"/>
    </row>
    <row r="63" spans="2:10" ht="20.100000000000001" customHeight="1">
      <c r="B63" s="54" t="s">
        <v>102</v>
      </c>
      <c r="C63" s="38" t="s">
        <v>103</v>
      </c>
      <c r="D63" s="40">
        <v>567.84</v>
      </c>
      <c r="E63" s="40">
        <f t="shared" si="1"/>
        <v>31129.630000000005</v>
      </c>
      <c r="F63" s="41">
        <f t="shared" si="0"/>
        <v>-31129.630000000005</v>
      </c>
      <c r="H63" s="47"/>
      <c r="I63" s="48"/>
      <c r="J63" s="48"/>
    </row>
    <row r="64" spans="2:10" ht="20.100000000000001" customHeight="1">
      <c r="B64" s="54" t="s">
        <v>104</v>
      </c>
      <c r="C64" s="38" t="s">
        <v>88</v>
      </c>
      <c r="D64" s="40">
        <v>50.2</v>
      </c>
      <c r="E64" s="40">
        <f t="shared" si="1"/>
        <v>31179.830000000005</v>
      </c>
      <c r="F64" s="41">
        <f t="shared" si="0"/>
        <v>-31179.830000000005</v>
      </c>
      <c r="H64" s="47"/>
      <c r="I64" s="48"/>
      <c r="J64" s="48"/>
    </row>
    <row r="65" spans="2:10" ht="20.100000000000001" customHeight="1">
      <c r="B65" s="101" t="s">
        <v>105</v>
      </c>
      <c r="C65" s="102" t="s">
        <v>106</v>
      </c>
      <c r="D65" s="103">
        <v>51</v>
      </c>
      <c r="E65" s="103">
        <f t="shared" si="1"/>
        <v>31230.830000000005</v>
      </c>
      <c r="F65" s="104">
        <f t="shared" si="0"/>
        <v>-31230.830000000005</v>
      </c>
      <c r="H65" s="47"/>
      <c r="I65" s="48"/>
      <c r="J65" s="48"/>
    </row>
    <row r="66" spans="2:10" ht="20.100000000000001" customHeight="1">
      <c r="B66" s="54" t="s">
        <v>107</v>
      </c>
      <c r="C66" s="38" t="s">
        <v>108</v>
      </c>
      <c r="D66" s="40">
        <v>700</v>
      </c>
      <c r="E66" s="40">
        <f t="shared" si="1"/>
        <v>31930.830000000005</v>
      </c>
      <c r="F66" s="41">
        <f t="shared" si="0"/>
        <v>-31930.830000000005</v>
      </c>
      <c r="H66" s="47"/>
      <c r="I66" s="48"/>
      <c r="J66" s="48"/>
    </row>
    <row r="67" spans="2:10" ht="20.100000000000001" customHeight="1">
      <c r="B67" s="54" t="s">
        <v>109</v>
      </c>
      <c r="C67" s="38" t="s">
        <v>110</v>
      </c>
      <c r="D67" s="40">
        <v>418.3</v>
      </c>
      <c r="E67" s="40">
        <f t="shared" si="1"/>
        <v>32349.130000000005</v>
      </c>
      <c r="F67" s="41">
        <f t="shared" si="0"/>
        <v>-32349.130000000005</v>
      </c>
      <c r="H67" s="47"/>
      <c r="I67" s="48"/>
      <c r="J67" s="48"/>
    </row>
    <row r="68" spans="2:10" ht="20.100000000000001" customHeight="1">
      <c r="B68" s="54" t="s">
        <v>139</v>
      </c>
      <c r="C68" s="38" t="s">
        <v>140</v>
      </c>
      <c r="D68" s="40">
        <v>140</v>
      </c>
      <c r="E68" s="40">
        <f t="shared" si="1"/>
        <v>32489.130000000005</v>
      </c>
      <c r="F68" s="41">
        <f t="shared" si="0"/>
        <v>-32489.130000000005</v>
      </c>
      <c r="H68" s="47"/>
      <c r="I68" s="48"/>
      <c r="J68" s="48"/>
    </row>
    <row r="69" spans="2:10" ht="20.100000000000001" customHeight="1">
      <c r="B69" s="54" t="s">
        <v>141</v>
      </c>
      <c r="C69" s="38" t="s">
        <v>142</v>
      </c>
      <c r="D69" s="40">
        <v>41.76</v>
      </c>
      <c r="E69" s="40">
        <f t="shared" si="1"/>
        <v>32530.890000000003</v>
      </c>
      <c r="F69" s="41">
        <f t="shared" si="0"/>
        <v>-32530.890000000003</v>
      </c>
      <c r="H69" s="47"/>
      <c r="I69" s="48"/>
      <c r="J69" s="48"/>
    </row>
    <row r="70" spans="2:10" ht="20.100000000000001" customHeight="1">
      <c r="B70" s="54" t="s">
        <v>143</v>
      </c>
      <c r="C70" s="38" t="s">
        <v>144</v>
      </c>
      <c r="D70" s="40">
        <v>66.540000000000006</v>
      </c>
      <c r="E70" s="40">
        <f t="shared" si="1"/>
        <v>32597.430000000004</v>
      </c>
      <c r="F70" s="41">
        <f t="shared" si="0"/>
        <v>-32597.430000000004</v>
      </c>
      <c r="H70" s="47"/>
      <c r="I70" s="48"/>
      <c r="J70" s="48"/>
    </row>
    <row r="71" spans="2:10" ht="20.100000000000001" customHeight="1">
      <c r="B71" s="54" t="s">
        <v>145</v>
      </c>
      <c r="C71" s="38" t="s">
        <v>75</v>
      </c>
      <c r="D71" s="40">
        <v>124.79</v>
      </c>
      <c r="E71" s="40">
        <f t="shared" si="1"/>
        <v>32722.220000000005</v>
      </c>
      <c r="F71" s="41">
        <f t="shared" ref="F71:F127" si="3">F70-D71</f>
        <v>-32722.220000000005</v>
      </c>
      <c r="H71" s="47"/>
      <c r="I71" s="48"/>
      <c r="J71" s="48"/>
    </row>
    <row r="72" spans="2:10" ht="20.100000000000001" customHeight="1">
      <c r="B72" s="54" t="s">
        <v>146</v>
      </c>
      <c r="C72" s="38" t="s">
        <v>147</v>
      </c>
      <c r="D72" s="40">
        <v>374.62</v>
      </c>
      <c r="E72" s="40">
        <f t="shared" ref="E72:E127" si="4">E71+D72</f>
        <v>33096.840000000004</v>
      </c>
      <c r="F72" s="41">
        <f t="shared" si="3"/>
        <v>-33096.840000000004</v>
      </c>
      <c r="H72" s="47"/>
      <c r="I72" s="48"/>
      <c r="J72" s="48"/>
    </row>
    <row r="73" spans="2:10" ht="20.100000000000001" customHeight="1">
      <c r="B73" s="54" t="s">
        <v>148</v>
      </c>
      <c r="C73" s="38" t="s">
        <v>39</v>
      </c>
      <c r="D73" s="40">
        <v>449</v>
      </c>
      <c r="E73" s="40">
        <f t="shared" si="4"/>
        <v>33545.840000000004</v>
      </c>
      <c r="F73" s="41">
        <f t="shared" si="3"/>
        <v>-33545.840000000004</v>
      </c>
      <c r="H73" s="47"/>
      <c r="I73" s="48"/>
      <c r="J73" s="48"/>
    </row>
    <row r="74" spans="2:10" ht="20.100000000000001" customHeight="1">
      <c r="B74" s="54" t="s">
        <v>149</v>
      </c>
      <c r="C74" s="38" t="s">
        <v>150</v>
      </c>
      <c r="D74" s="40">
        <v>58</v>
      </c>
      <c r="E74" s="40">
        <f t="shared" si="4"/>
        <v>33603.840000000004</v>
      </c>
      <c r="F74" s="41">
        <f t="shared" si="3"/>
        <v>-33603.840000000004</v>
      </c>
      <c r="H74" s="47"/>
      <c r="I74" s="48"/>
      <c r="J74" s="48"/>
    </row>
    <row r="75" spans="2:10" ht="20.100000000000001" customHeight="1">
      <c r="B75" s="54" t="s">
        <v>151</v>
      </c>
      <c r="C75" s="38" t="s">
        <v>152</v>
      </c>
      <c r="D75" s="40">
        <v>195</v>
      </c>
      <c r="E75" s="40">
        <f t="shared" si="4"/>
        <v>33798.840000000004</v>
      </c>
      <c r="F75" s="41">
        <f t="shared" si="3"/>
        <v>-33798.840000000004</v>
      </c>
      <c r="H75" s="47"/>
      <c r="I75" s="48"/>
      <c r="J75" s="48"/>
    </row>
    <row r="76" spans="2:10" ht="20.100000000000001" customHeight="1">
      <c r="B76" s="54" t="s">
        <v>153</v>
      </c>
      <c r="C76" s="38" t="s">
        <v>74</v>
      </c>
      <c r="D76" s="40">
        <v>98.99</v>
      </c>
      <c r="E76" s="40">
        <f t="shared" si="4"/>
        <v>33897.83</v>
      </c>
      <c r="F76" s="41">
        <f t="shared" si="3"/>
        <v>-33897.83</v>
      </c>
      <c r="H76" s="47"/>
      <c r="I76" s="48"/>
      <c r="J76" s="48"/>
    </row>
    <row r="77" spans="2:10" ht="20.100000000000001" customHeight="1">
      <c r="B77" s="54" t="s">
        <v>154</v>
      </c>
      <c r="C77" s="38" t="s">
        <v>155</v>
      </c>
      <c r="D77" s="40">
        <v>60</v>
      </c>
      <c r="E77" s="40">
        <f t="shared" si="4"/>
        <v>33957.83</v>
      </c>
      <c r="F77" s="41">
        <f t="shared" si="3"/>
        <v>-33957.83</v>
      </c>
      <c r="H77" s="47"/>
      <c r="I77" s="48"/>
      <c r="J77" s="48"/>
    </row>
    <row r="78" spans="2:10" ht="20.100000000000001" customHeight="1">
      <c r="B78" s="54" t="s">
        <v>156</v>
      </c>
      <c r="C78" s="38" t="s">
        <v>41</v>
      </c>
      <c r="D78" s="40">
        <v>400</v>
      </c>
      <c r="E78" s="40">
        <f t="shared" si="4"/>
        <v>34357.83</v>
      </c>
      <c r="F78" s="41">
        <f t="shared" si="3"/>
        <v>-34357.83</v>
      </c>
      <c r="H78" s="47"/>
      <c r="I78" s="48"/>
      <c r="J78" s="48"/>
    </row>
    <row r="79" spans="2:10" ht="20.100000000000001" customHeight="1">
      <c r="B79" s="54" t="s">
        <v>157</v>
      </c>
      <c r="C79" s="38" t="s">
        <v>77</v>
      </c>
      <c r="D79" s="40">
        <v>1902.57</v>
      </c>
      <c r="E79" s="40">
        <f t="shared" si="4"/>
        <v>36260.400000000001</v>
      </c>
      <c r="F79" s="41">
        <f t="shared" si="3"/>
        <v>-36260.400000000001</v>
      </c>
      <c r="H79" s="47"/>
      <c r="I79" s="48"/>
      <c r="J79" s="48"/>
    </row>
    <row r="80" spans="2:10" ht="20.100000000000001" customHeight="1">
      <c r="B80" s="54" t="s">
        <v>131</v>
      </c>
      <c r="C80" s="38" t="s">
        <v>130</v>
      </c>
      <c r="D80" s="40">
        <v>900</v>
      </c>
      <c r="E80" s="40">
        <f t="shared" si="4"/>
        <v>37160.400000000001</v>
      </c>
      <c r="F80" s="41">
        <f t="shared" si="3"/>
        <v>-37160.400000000001</v>
      </c>
      <c r="H80" s="47"/>
      <c r="I80" s="48"/>
      <c r="J80" s="48"/>
    </row>
    <row r="81" spans="2:10" ht="20.100000000000001" customHeight="1">
      <c r="B81" s="54" t="s">
        <v>132</v>
      </c>
      <c r="C81" s="38" t="s">
        <v>130</v>
      </c>
      <c r="D81" s="40">
        <v>640</v>
      </c>
      <c r="E81" s="40">
        <f t="shared" si="4"/>
        <v>37800.400000000001</v>
      </c>
      <c r="F81" s="41">
        <f t="shared" si="3"/>
        <v>-37800.400000000001</v>
      </c>
      <c r="H81" s="47"/>
      <c r="I81" s="48"/>
      <c r="J81" s="48"/>
    </row>
    <row r="82" spans="2:10" ht="20.100000000000001" customHeight="1">
      <c r="B82" s="54" t="s">
        <v>159</v>
      </c>
      <c r="C82" s="38" t="s">
        <v>112</v>
      </c>
      <c r="D82" s="40">
        <v>238</v>
      </c>
      <c r="E82" s="40">
        <f t="shared" si="4"/>
        <v>38038.400000000001</v>
      </c>
      <c r="F82" s="41">
        <f t="shared" si="3"/>
        <v>-38038.400000000001</v>
      </c>
      <c r="H82" s="47"/>
      <c r="I82" s="48"/>
      <c r="J82" s="48"/>
    </row>
    <row r="83" spans="2:10" ht="20.100000000000001" customHeight="1">
      <c r="B83" s="54" t="s">
        <v>160</v>
      </c>
      <c r="C83" s="38" t="s">
        <v>112</v>
      </c>
      <c r="D83" s="40">
        <v>50</v>
      </c>
      <c r="E83" s="40">
        <f t="shared" si="4"/>
        <v>38088.400000000001</v>
      </c>
      <c r="F83" s="41">
        <f t="shared" si="3"/>
        <v>-38088.400000000001</v>
      </c>
      <c r="H83" s="47"/>
      <c r="I83" s="48"/>
      <c r="J83" s="48"/>
    </row>
    <row r="84" spans="2:10" ht="20.100000000000001" customHeight="1">
      <c r="B84" s="54" t="s">
        <v>161</v>
      </c>
      <c r="C84" s="38" t="s">
        <v>112</v>
      </c>
      <c r="D84" s="40">
        <v>2710.98</v>
      </c>
      <c r="E84" s="40">
        <f t="shared" si="4"/>
        <v>40799.380000000005</v>
      </c>
      <c r="F84" s="41">
        <f t="shared" si="3"/>
        <v>-40799.380000000005</v>
      </c>
      <c r="H84" s="47"/>
      <c r="I84" s="48"/>
      <c r="J84" s="48"/>
    </row>
    <row r="85" spans="2:10" ht="20.100000000000001" customHeight="1">
      <c r="B85" s="54" t="s">
        <v>162</v>
      </c>
      <c r="C85" s="38" t="s">
        <v>112</v>
      </c>
      <c r="D85" s="40">
        <v>50</v>
      </c>
      <c r="E85" s="40">
        <f t="shared" si="4"/>
        <v>40849.380000000005</v>
      </c>
      <c r="F85" s="41">
        <f t="shared" si="3"/>
        <v>-40849.380000000005</v>
      </c>
      <c r="H85" s="47"/>
      <c r="I85" s="48"/>
      <c r="J85" s="48"/>
    </row>
    <row r="86" spans="2:10" ht="20.100000000000001" customHeight="1">
      <c r="B86" s="54" t="s">
        <v>163</v>
      </c>
      <c r="C86" s="38" t="s">
        <v>112</v>
      </c>
      <c r="D86" s="40">
        <v>1405</v>
      </c>
      <c r="E86" s="40">
        <f t="shared" si="4"/>
        <v>42254.380000000005</v>
      </c>
      <c r="F86" s="41">
        <f t="shared" si="3"/>
        <v>-42254.380000000005</v>
      </c>
      <c r="H86" s="47"/>
      <c r="I86" s="48"/>
      <c r="J86" s="48"/>
    </row>
    <row r="87" spans="2:10" ht="20.100000000000001" customHeight="1">
      <c r="B87" s="54" t="s">
        <v>164</v>
      </c>
      <c r="C87" s="38" t="s">
        <v>112</v>
      </c>
      <c r="D87" s="40">
        <v>225</v>
      </c>
      <c r="E87" s="40">
        <f t="shared" si="4"/>
        <v>42479.380000000005</v>
      </c>
      <c r="F87" s="41">
        <f t="shared" si="3"/>
        <v>-42479.380000000005</v>
      </c>
      <c r="H87" s="47"/>
      <c r="I87" s="48"/>
      <c r="J87" s="48"/>
    </row>
    <row r="88" spans="2:10" ht="20.100000000000001" customHeight="1">
      <c r="B88" s="54" t="s">
        <v>165</v>
      </c>
      <c r="C88" s="38" t="s">
        <v>112</v>
      </c>
      <c r="D88" s="40">
        <v>110.2</v>
      </c>
      <c r="E88" s="40">
        <f t="shared" si="4"/>
        <v>42589.58</v>
      </c>
      <c r="F88" s="41">
        <f t="shared" si="3"/>
        <v>-42589.58</v>
      </c>
      <c r="H88" s="47"/>
      <c r="I88" s="48"/>
      <c r="J88" s="48"/>
    </row>
    <row r="89" spans="2:10" ht="20.100000000000001" customHeight="1">
      <c r="B89" s="54" t="s">
        <v>166</v>
      </c>
      <c r="C89" s="38" t="s">
        <v>112</v>
      </c>
      <c r="D89" s="40">
        <v>95</v>
      </c>
      <c r="E89" s="40">
        <f t="shared" si="4"/>
        <v>42684.58</v>
      </c>
      <c r="F89" s="41">
        <f t="shared" si="3"/>
        <v>-42684.58</v>
      </c>
      <c r="H89" s="47"/>
      <c r="I89" s="48"/>
      <c r="J89" s="48"/>
    </row>
    <row r="90" spans="2:10" ht="20.100000000000001" customHeight="1">
      <c r="B90" s="54" t="s">
        <v>167</v>
      </c>
      <c r="C90" s="38" t="s">
        <v>112</v>
      </c>
      <c r="D90" s="40">
        <v>2645.21</v>
      </c>
      <c r="E90" s="40">
        <f t="shared" si="4"/>
        <v>45329.79</v>
      </c>
      <c r="F90" s="41">
        <f t="shared" si="3"/>
        <v>-45329.79</v>
      </c>
      <c r="H90" s="47"/>
      <c r="I90" s="48"/>
      <c r="J90" s="48"/>
    </row>
    <row r="91" spans="2:10" ht="20.100000000000001" customHeight="1">
      <c r="B91" s="54" t="s">
        <v>168</v>
      </c>
      <c r="C91" s="38" t="s">
        <v>112</v>
      </c>
      <c r="D91" s="40">
        <v>91</v>
      </c>
      <c r="E91" s="40">
        <f t="shared" si="4"/>
        <v>45420.79</v>
      </c>
      <c r="F91" s="41">
        <f t="shared" si="3"/>
        <v>-45420.79</v>
      </c>
      <c r="H91" s="47"/>
      <c r="I91" s="48"/>
      <c r="J91" s="48"/>
    </row>
    <row r="92" spans="2:10" ht="20.100000000000001" customHeight="1">
      <c r="B92" s="54" t="s">
        <v>169</v>
      </c>
      <c r="C92" s="38" t="s">
        <v>112</v>
      </c>
      <c r="D92" s="40">
        <v>1535</v>
      </c>
      <c r="E92" s="40">
        <f t="shared" si="4"/>
        <v>46955.79</v>
      </c>
      <c r="F92" s="41">
        <f t="shared" si="3"/>
        <v>-46955.79</v>
      </c>
      <c r="H92" s="47"/>
      <c r="I92" s="48"/>
      <c r="J92" s="48"/>
    </row>
    <row r="93" spans="2:10" ht="20.100000000000001" customHeight="1">
      <c r="B93" s="54" t="s">
        <v>170</v>
      </c>
      <c r="C93" s="38" t="s">
        <v>112</v>
      </c>
      <c r="D93" s="40">
        <v>140</v>
      </c>
      <c r="E93" s="40">
        <f t="shared" si="4"/>
        <v>47095.79</v>
      </c>
      <c r="F93" s="41">
        <f t="shared" si="3"/>
        <v>-47095.79</v>
      </c>
      <c r="H93" s="47"/>
      <c r="I93" s="48"/>
      <c r="J93" s="48"/>
    </row>
    <row r="94" spans="2:10" ht="20.100000000000001" customHeight="1">
      <c r="B94" s="54" t="s">
        <v>171</v>
      </c>
      <c r="C94" s="38" t="s">
        <v>112</v>
      </c>
      <c r="D94" s="40">
        <v>1100</v>
      </c>
      <c r="E94" s="40">
        <f t="shared" si="4"/>
        <v>48195.79</v>
      </c>
      <c r="F94" s="41">
        <f t="shared" si="3"/>
        <v>-48195.79</v>
      </c>
      <c r="H94" s="47"/>
      <c r="I94" s="48"/>
      <c r="J94" s="48"/>
    </row>
    <row r="95" spans="2:10" ht="20.100000000000001" customHeight="1">
      <c r="B95" s="54" t="s">
        <v>172</v>
      </c>
      <c r="C95" s="38" t="s">
        <v>112</v>
      </c>
      <c r="D95" s="40">
        <v>50</v>
      </c>
      <c r="E95" s="40">
        <f t="shared" si="4"/>
        <v>48245.79</v>
      </c>
      <c r="F95" s="41">
        <f t="shared" si="3"/>
        <v>-48245.79</v>
      </c>
      <c r="H95" s="47"/>
      <c r="I95" s="48"/>
      <c r="J95" s="48"/>
    </row>
    <row r="96" spans="2:10" ht="20.100000000000001" customHeight="1">
      <c r="B96" s="54" t="s">
        <v>173</v>
      </c>
      <c r="C96" s="38" t="s">
        <v>112</v>
      </c>
      <c r="D96" s="40">
        <v>3223.4</v>
      </c>
      <c r="E96" s="40">
        <f t="shared" si="4"/>
        <v>51469.19</v>
      </c>
      <c r="F96" s="41">
        <f t="shared" si="3"/>
        <v>-51469.19</v>
      </c>
      <c r="H96" s="47"/>
      <c r="I96" s="48"/>
      <c r="J96" s="48"/>
    </row>
    <row r="97" spans="2:10" ht="20.100000000000001" customHeight="1">
      <c r="B97" s="54" t="s">
        <v>174</v>
      </c>
      <c r="C97" s="38" t="s">
        <v>112</v>
      </c>
      <c r="D97" s="40">
        <v>50</v>
      </c>
      <c r="E97" s="40">
        <f t="shared" si="4"/>
        <v>51519.19</v>
      </c>
      <c r="F97" s="41">
        <f t="shared" si="3"/>
        <v>-51519.19</v>
      </c>
      <c r="H97" s="47"/>
      <c r="I97" s="48"/>
      <c r="J97" s="48"/>
    </row>
    <row r="98" spans="2:10" ht="20.100000000000001" customHeight="1">
      <c r="B98" s="54" t="s">
        <v>175</v>
      </c>
      <c r="C98" s="38" t="s">
        <v>112</v>
      </c>
      <c r="D98" s="40">
        <v>1595</v>
      </c>
      <c r="E98" s="40">
        <f t="shared" si="4"/>
        <v>53114.19</v>
      </c>
      <c r="F98" s="41">
        <f t="shared" si="3"/>
        <v>-53114.19</v>
      </c>
      <c r="H98" s="47"/>
      <c r="I98" s="48"/>
      <c r="J98" s="48"/>
    </row>
    <row r="99" spans="2:10" ht="20.100000000000001" customHeight="1">
      <c r="B99" s="54" t="s">
        <v>176</v>
      </c>
      <c r="C99" s="38" t="s">
        <v>112</v>
      </c>
      <c r="D99" s="40">
        <v>125</v>
      </c>
      <c r="E99" s="40">
        <f t="shared" si="4"/>
        <v>53239.19</v>
      </c>
      <c r="F99" s="41">
        <f t="shared" si="3"/>
        <v>-53239.19</v>
      </c>
      <c r="H99" s="47"/>
      <c r="I99" s="48"/>
      <c r="J99" s="48"/>
    </row>
    <row r="100" spans="2:10" ht="20.100000000000001" customHeight="1">
      <c r="B100" s="54" t="s">
        <v>177</v>
      </c>
      <c r="C100" s="38" t="s">
        <v>112</v>
      </c>
      <c r="D100" s="40">
        <v>8166.19</v>
      </c>
      <c r="E100" s="40">
        <f t="shared" si="4"/>
        <v>61405.380000000005</v>
      </c>
      <c r="F100" s="41">
        <f t="shared" si="3"/>
        <v>-61405.380000000005</v>
      </c>
      <c r="H100" s="47"/>
      <c r="I100" s="48"/>
      <c r="J100" s="48"/>
    </row>
    <row r="101" spans="2:10" ht="20.100000000000001" customHeight="1">
      <c r="B101" s="54" t="s">
        <v>178</v>
      </c>
      <c r="C101" s="38" t="s">
        <v>112</v>
      </c>
      <c r="D101" s="40">
        <v>205</v>
      </c>
      <c r="E101" s="40">
        <f t="shared" si="4"/>
        <v>61610.380000000005</v>
      </c>
      <c r="F101" s="41">
        <f t="shared" si="3"/>
        <v>-61610.380000000005</v>
      </c>
      <c r="H101" s="47"/>
      <c r="I101" s="48"/>
      <c r="J101" s="48"/>
    </row>
    <row r="102" spans="2:10" ht="20.100000000000001" customHeight="1">
      <c r="B102" s="54" t="s">
        <v>179</v>
      </c>
      <c r="C102" s="38" t="s">
        <v>112</v>
      </c>
      <c r="D102" s="40">
        <v>338</v>
      </c>
      <c r="E102" s="40">
        <f t="shared" si="4"/>
        <v>61948.380000000005</v>
      </c>
      <c r="F102" s="41">
        <f t="shared" si="3"/>
        <v>-61948.380000000005</v>
      </c>
      <c r="H102" s="47"/>
      <c r="I102" s="48"/>
      <c r="J102" s="48"/>
    </row>
    <row r="103" spans="2:10" ht="20.100000000000001" customHeight="1">
      <c r="B103" s="54" t="s">
        <v>180</v>
      </c>
      <c r="C103" s="38" t="s">
        <v>112</v>
      </c>
      <c r="D103" s="40">
        <v>105</v>
      </c>
      <c r="E103" s="40">
        <f t="shared" si="4"/>
        <v>62053.380000000005</v>
      </c>
      <c r="F103" s="41">
        <f t="shared" si="3"/>
        <v>-62053.380000000005</v>
      </c>
      <c r="H103" s="47"/>
      <c r="I103" s="48"/>
      <c r="J103" s="48"/>
    </row>
    <row r="104" spans="2:10" ht="20.100000000000001" customHeight="1">
      <c r="B104" s="54" t="s">
        <v>181</v>
      </c>
      <c r="C104" s="38" t="s">
        <v>112</v>
      </c>
      <c r="D104" s="40">
        <v>1065</v>
      </c>
      <c r="E104" s="40">
        <f t="shared" si="4"/>
        <v>63118.380000000005</v>
      </c>
      <c r="F104" s="41">
        <f t="shared" si="3"/>
        <v>-63118.380000000005</v>
      </c>
      <c r="H104" s="47"/>
      <c r="I104" s="48"/>
      <c r="J104" s="48"/>
    </row>
    <row r="105" spans="2:10" ht="20.100000000000001" customHeight="1">
      <c r="B105" s="54" t="s">
        <v>182</v>
      </c>
      <c r="C105" s="38" t="s">
        <v>112</v>
      </c>
      <c r="D105" s="40">
        <v>105</v>
      </c>
      <c r="E105" s="40">
        <f t="shared" si="4"/>
        <v>63223.380000000005</v>
      </c>
      <c r="F105" s="41">
        <f t="shared" si="3"/>
        <v>-63223.380000000005</v>
      </c>
      <c r="H105" s="47"/>
      <c r="I105" s="48"/>
      <c r="J105" s="48"/>
    </row>
    <row r="106" spans="2:10" ht="20.100000000000001" customHeight="1">
      <c r="B106" s="54" t="s">
        <v>183</v>
      </c>
      <c r="C106" s="38" t="s">
        <v>112</v>
      </c>
      <c r="D106" s="40">
        <v>543</v>
      </c>
      <c r="E106" s="40">
        <f t="shared" si="4"/>
        <v>63766.380000000005</v>
      </c>
      <c r="F106" s="41">
        <f t="shared" si="3"/>
        <v>-63766.380000000005</v>
      </c>
      <c r="H106" s="47"/>
      <c r="I106" s="48"/>
      <c r="J106" s="48"/>
    </row>
    <row r="107" spans="2:10" ht="20.100000000000001" customHeight="1">
      <c r="B107" s="54" t="s">
        <v>184</v>
      </c>
      <c r="C107" s="38" t="s">
        <v>112</v>
      </c>
      <c r="D107" s="40">
        <v>60</v>
      </c>
      <c r="E107" s="40">
        <f t="shared" si="4"/>
        <v>63826.380000000005</v>
      </c>
      <c r="F107" s="41">
        <f t="shared" si="3"/>
        <v>-63826.380000000005</v>
      </c>
      <c r="H107" s="47"/>
      <c r="I107" s="48"/>
      <c r="J107" s="48"/>
    </row>
    <row r="108" spans="2:10" ht="20.100000000000001" customHeight="1">
      <c r="B108" s="54" t="s">
        <v>185</v>
      </c>
      <c r="C108" s="38" t="s">
        <v>112</v>
      </c>
      <c r="D108" s="40">
        <v>288</v>
      </c>
      <c r="E108" s="40">
        <f t="shared" si="4"/>
        <v>64114.380000000005</v>
      </c>
      <c r="F108" s="41">
        <f t="shared" si="3"/>
        <v>-64114.380000000005</v>
      </c>
      <c r="H108" s="47"/>
      <c r="I108" s="48"/>
      <c r="J108" s="48"/>
    </row>
    <row r="109" spans="2:10" ht="20.100000000000001" customHeight="1">
      <c r="B109" s="54" t="s">
        <v>186</v>
      </c>
      <c r="C109" s="38" t="s">
        <v>112</v>
      </c>
      <c r="D109" s="40">
        <v>50</v>
      </c>
      <c r="E109" s="40">
        <f t="shared" si="4"/>
        <v>64164.380000000005</v>
      </c>
      <c r="F109" s="41">
        <f t="shared" si="3"/>
        <v>-64164.380000000005</v>
      </c>
      <c r="H109" s="47"/>
      <c r="I109" s="48"/>
      <c r="J109" s="48"/>
    </row>
    <row r="110" spans="2:10" ht="20.100000000000001" customHeight="1">
      <c r="B110" s="54" t="s">
        <v>187</v>
      </c>
      <c r="C110" s="38" t="s">
        <v>112</v>
      </c>
      <c r="D110" s="40">
        <v>7956.22</v>
      </c>
      <c r="E110" s="40">
        <f t="shared" si="4"/>
        <v>72120.600000000006</v>
      </c>
      <c r="F110" s="41">
        <f t="shared" si="3"/>
        <v>-72120.600000000006</v>
      </c>
      <c r="H110" s="47"/>
      <c r="I110" s="48"/>
      <c r="J110" s="48"/>
    </row>
    <row r="111" spans="2:10" ht="20.100000000000001" customHeight="1">
      <c r="B111" s="54" t="s">
        <v>188</v>
      </c>
      <c r="C111" s="38" t="s">
        <v>112</v>
      </c>
      <c r="D111" s="40">
        <v>115</v>
      </c>
      <c r="E111" s="40">
        <f t="shared" si="4"/>
        <v>72235.600000000006</v>
      </c>
      <c r="F111" s="41">
        <f t="shared" si="3"/>
        <v>-72235.600000000006</v>
      </c>
      <c r="H111" s="47"/>
      <c r="I111" s="48"/>
      <c r="J111" s="48"/>
    </row>
    <row r="112" spans="2:10" ht="20.100000000000001" customHeight="1">
      <c r="B112" s="54" t="s">
        <v>189</v>
      </c>
      <c r="C112" s="38" t="s">
        <v>112</v>
      </c>
      <c r="D112" s="40">
        <v>2803.37</v>
      </c>
      <c r="E112" s="40">
        <f t="shared" si="4"/>
        <v>75038.97</v>
      </c>
      <c r="F112" s="41">
        <f t="shared" si="3"/>
        <v>-75038.97</v>
      </c>
      <c r="H112" s="47"/>
      <c r="I112" s="48"/>
      <c r="J112" s="48"/>
    </row>
    <row r="113" spans="2:10" ht="20.100000000000001" customHeight="1">
      <c r="B113" s="54" t="s">
        <v>190</v>
      </c>
      <c r="C113" s="38" t="s">
        <v>112</v>
      </c>
      <c r="D113" s="40">
        <v>95</v>
      </c>
      <c r="E113" s="40">
        <f t="shared" si="4"/>
        <v>75133.97</v>
      </c>
      <c r="F113" s="41">
        <f t="shared" si="3"/>
        <v>-75133.97</v>
      </c>
      <c r="H113" s="47"/>
      <c r="I113" s="48"/>
      <c r="J113" s="48"/>
    </row>
    <row r="114" spans="2:10" ht="20.100000000000001" customHeight="1">
      <c r="B114" s="54" t="s">
        <v>191</v>
      </c>
      <c r="C114" s="38" t="s">
        <v>112</v>
      </c>
      <c r="D114" s="40">
        <v>1075</v>
      </c>
      <c r="E114" s="40">
        <f t="shared" si="4"/>
        <v>76208.97</v>
      </c>
      <c r="F114" s="41">
        <f t="shared" si="3"/>
        <v>-76208.97</v>
      </c>
      <c r="H114" s="47"/>
      <c r="I114" s="48"/>
      <c r="J114" s="48"/>
    </row>
    <row r="115" spans="2:10" ht="20.100000000000001" customHeight="1">
      <c r="B115" s="54" t="s">
        <v>192</v>
      </c>
      <c r="C115" s="38" t="s">
        <v>112</v>
      </c>
      <c r="D115" s="40">
        <v>45</v>
      </c>
      <c r="E115" s="40">
        <f t="shared" si="4"/>
        <v>76253.97</v>
      </c>
      <c r="F115" s="41">
        <f t="shared" si="3"/>
        <v>-76253.97</v>
      </c>
      <c r="H115" s="47"/>
      <c r="I115" s="48"/>
      <c r="J115" s="48"/>
    </row>
    <row r="116" spans="2:10" ht="20.100000000000001" customHeight="1">
      <c r="B116" s="54" t="s">
        <v>193</v>
      </c>
      <c r="C116" s="38" t="s">
        <v>112</v>
      </c>
      <c r="D116" s="40">
        <v>2794.41</v>
      </c>
      <c r="E116" s="40">
        <f t="shared" si="4"/>
        <v>79048.38</v>
      </c>
      <c r="F116" s="41">
        <f t="shared" si="3"/>
        <v>-79048.38</v>
      </c>
      <c r="H116" s="47"/>
      <c r="I116" s="48"/>
      <c r="J116" s="48"/>
    </row>
    <row r="117" spans="2:10" ht="20.100000000000001" customHeight="1">
      <c r="B117" s="54" t="s">
        <v>194</v>
      </c>
      <c r="C117" s="38" t="s">
        <v>112</v>
      </c>
      <c r="D117" s="40">
        <v>115</v>
      </c>
      <c r="E117" s="40">
        <f t="shared" si="4"/>
        <v>79163.38</v>
      </c>
      <c r="F117" s="41">
        <f t="shared" si="3"/>
        <v>-79163.38</v>
      </c>
      <c r="H117" s="47"/>
      <c r="I117" s="48"/>
      <c r="J117" s="48"/>
    </row>
    <row r="118" spans="2:10" ht="20.100000000000001" customHeight="1">
      <c r="B118" s="54" t="s">
        <v>195</v>
      </c>
      <c r="C118" s="38" t="s">
        <v>112</v>
      </c>
      <c r="D118" s="40">
        <v>1023.32</v>
      </c>
      <c r="E118" s="40">
        <f t="shared" si="4"/>
        <v>80186.700000000012</v>
      </c>
      <c r="F118" s="41">
        <f t="shared" si="3"/>
        <v>-80186.700000000012</v>
      </c>
      <c r="H118" s="47"/>
      <c r="I118" s="48"/>
      <c r="J118" s="48"/>
    </row>
    <row r="119" spans="2:10" ht="20.100000000000001" customHeight="1">
      <c r="B119" s="101" t="s">
        <v>196</v>
      </c>
      <c r="C119" s="102" t="s">
        <v>112</v>
      </c>
      <c r="D119" s="103">
        <v>105</v>
      </c>
      <c r="E119" s="103">
        <f t="shared" si="4"/>
        <v>80291.700000000012</v>
      </c>
      <c r="F119" s="104">
        <f t="shared" si="3"/>
        <v>-80291.700000000012</v>
      </c>
      <c r="H119" s="47"/>
      <c r="I119" s="48"/>
      <c r="J119" s="48"/>
    </row>
    <row r="120" spans="2:10" ht="20.100000000000001" customHeight="1">
      <c r="B120" s="54" t="s">
        <v>197</v>
      </c>
      <c r="C120" s="38" t="s">
        <v>112</v>
      </c>
      <c r="D120" s="40">
        <v>3160.61</v>
      </c>
      <c r="E120" s="40">
        <f t="shared" si="4"/>
        <v>83452.310000000012</v>
      </c>
      <c r="F120" s="41">
        <f t="shared" si="3"/>
        <v>-83452.310000000012</v>
      </c>
      <c r="H120" s="47"/>
      <c r="I120" s="48"/>
      <c r="J120" s="48"/>
    </row>
    <row r="121" spans="2:10" ht="20.100000000000001" customHeight="1">
      <c r="B121" s="54" t="s">
        <v>198</v>
      </c>
      <c r="C121" s="38" t="s">
        <v>112</v>
      </c>
      <c r="D121" s="40">
        <v>60</v>
      </c>
      <c r="E121" s="40">
        <f t="shared" si="4"/>
        <v>83512.310000000012</v>
      </c>
      <c r="F121" s="41">
        <f t="shared" si="3"/>
        <v>-83512.310000000012</v>
      </c>
      <c r="H121" s="47"/>
      <c r="I121" s="48"/>
      <c r="J121" s="48"/>
    </row>
    <row r="122" spans="2:10" ht="20.100000000000001" customHeight="1">
      <c r="B122" s="54" t="s">
        <v>199</v>
      </c>
      <c r="C122" s="38" t="s">
        <v>112</v>
      </c>
      <c r="D122" s="40">
        <v>238.99</v>
      </c>
      <c r="E122" s="40">
        <f t="shared" si="4"/>
        <v>83751.300000000017</v>
      </c>
      <c r="F122" s="41">
        <f t="shared" si="3"/>
        <v>-83751.300000000017</v>
      </c>
      <c r="H122" s="47"/>
      <c r="I122" s="48"/>
      <c r="J122" s="48"/>
    </row>
    <row r="123" spans="2:10" ht="20.100000000000001" customHeight="1">
      <c r="B123" s="54" t="s">
        <v>200</v>
      </c>
      <c r="C123" s="38" t="s">
        <v>112</v>
      </c>
      <c r="D123" s="40">
        <v>2425.3000000000002</v>
      </c>
      <c r="E123" s="40">
        <f t="shared" si="4"/>
        <v>86176.60000000002</v>
      </c>
      <c r="F123" s="41">
        <f t="shared" si="3"/>
        <v>-86176.60000000002</v>
      </c>
      <c r="H123" s="47"/>
      <c r="I123" s="48"/>
      <c r="J123" s="48"/>
    </row>
    <row r="124" spans="2:10" ht="20.100000000000001" customHeight="1">
      <c r="B124" s="54" t="s">
        <v>201</v>
      </c>
      <c r="C124" s="38" t="s">
        <v>112</v>
      </c>
      <c r="D124" s="40">
        <v>60</v>
      </c>
      <c r="E124" s="40">
        <f t="shared" si="4"/>
        <v>86236.60000000002</v>
      </c>
      <c r="F124" s="41">
        <f t="shared" si="3"/>
        <v>-86236.60000000002</v>
      </c>
      <c r="H124" s="47"/>
      <c r="I124" s="48"/>
      <c r="J124" s="48"/>
    </row>
    <row r="125" spans="2:10" ht="20.100000000000001" customHeight="1">
      <c r="B125" s="54" t="s">
        <v>202</v>
      </c>
      <c r="C125" s="43" t="s">
        <v>110</v>
      </c>
      <c r="D125" s="40">
        <v>303.85000000000002</v>
      </c>
      <c r="E125" s="40">
        <f t="shared" si="4"/>
        <v>86540.450000000026</v>
      </c>
      <c r="F125" s="41">
        <f t="shared" si="3"/>
        <v>-86540.450000000026</v>
      </c>
      <c r="H125" s="47"/>
      <c r="I125" s="48"/>
      <c r="J125" s="48"/>
    </row>
    <row r="126" spans="2:10" ht="20.100000000000001" customHeight="1">
      <c r="B126" s="54" t="s">
        <v>203</v>
      </c>
      <c r="C126" s="57" t="s">
        <v>52</v>
      </c>
      <c r="D126" s="59">
        <v>464.55</v>
      </c>
      <c r="E126" s="59">
        <f t="shared" si="4"/>
        <v>87005.000000000029</v>
      </c>
      <c r="F126" s="97">
        <f t="shared" si="3"/>
        <v>-87005.000000000029</v>
      </c>
      <c r="H126" s="47"/>
      <c r="I126" s="48"/>
      <c r="J126" s="48"/>
    </row>
    <row r="127" spans="2:10" ht="20.100000000000001" customHeight="1">
      <c r="B127" s="54" t="s">
        <v>204</v>
      </c>
      <c r="C127" s="61" t="s">
        <v>50</v>
      </c>
      <c r="D127" s="40">
        <v>75</v>
      </c>
      <c r="E127" s="40">
        <f t="shared" si="4"/>
        <v>87080.000000000029</v>
      </c>
      <c r="F127" s="40">
        <f t="shared" si="3"/>
        <v>-87080.000000000029</v>
      </c>
      <c r="H127" s="49"/>
      <c r="I127" s="48"/>
      <c r="J127" s="48"/>
    </row>
    <row r="128" spans="2:10" ht="19.5" customHeight="1">
      <c r="B128" s="51"/>
      <c r="C128" s="40" t="s">
        <v>0</v>
      </c>
      <c r="D128" s="40">
        <f>+SUM(D7:D127)</f>
        <v>87080.000000000029</v>
      </c>
      <c r="E128" s="40"/>
      <c r="F128" s="40"/>
      <c r="H128" s="51"/>
      <c r="J128" s="3"/>
    </row>
    <row r="129" spans="3:10" ht="19.5" customHeight="1">
      <c r="D129" s="3"/>
      <c r="E129" s="3"/>
      <c r="F129" s="3"/>
      <c r="J129" s="3"/>
    </row>
    <row r="130" spans="3:10" ht="19.5" customHeight="1">
      <c r="C130" s="106"/>
      <c r="D130" s="48"/>
      <c r="E130" s="107"/>
      <c r="F130" s="51"/>
      <c r="G130" s="51"/>
      <c r="H130" s="51"/>
      <c r="I130" s="51"/>
      <c r="J130" s="51"/>
    </row>
    <row r="131" spans="3:10" ht="19.5" customHeight="1">
      <c r="C131" s="106"/>
      <c r="D131" s="48"/>
      <c r="E131" s="48"/>
      <c r="F131" s="108"/>
      <c r="G131" s="109"/>
      <c r="H131" s="51"/>
      <c r="I131" s="51"/>
      <c r="J131" s="48"/>
    </row>
    <row r="132" spans="3:10" ht="19.5" customHeight="1">
      <c r="C132" s="106"/>
      <c r="D132" s="48"/>
      <c r="E132" s="51"/>
      <c r="F132" s="51"/>
      <c r="G132" s="51"/>
      <c r="H132" s="51"/>
      <c r="I132" s="51"/>
      <c r="J132" s="51"/>
    </row>
    <row r="133" spans="3:10" ht="19.5" customHeight="1">
      <c r="D133" s="3"/>
      <c r="J133" s="3"/>
    </row>
    <row r="134" spans="3:10" ht="19.5" customHeight="1">
      <c r="D134" s="3"/>
    </row>
    <row r="135" spans="3:10" ht="19.5" customHeight="1">
      <c r="D135" s="3"/>
    </row>
    <row r="136" spans="3:10" ht="19.5" customHeight="1">
      <c r="D136" s="3"/>
    </row>
    <row r="137" spans="3:10" ht="19.5" customHeight="1">
      <c r="D137" s="3"/>
    </row>
    <row r="138" spans="3:10" ht="19.5" customHeight="1">
      <c r="D138" s="3"/>
    </row>
    <row r="139" spans="3:10" ht="19.5" customHeight="1">
      <c r="D139" s="3"/>
    </row>
    <row r="140" spans="3:10" ht="19.5" customHeight="1">
      <c r="D140" s="3"/>
    </row>
    <row r="141" spans="3:10" ht="19.5" customHeight="1">
      <c r="D141" s="3"/>
    </row>
    <row r="142" spans="3:10" ht="19.5" customHeight="1">
      <c r="D142" s="3"/>
    </row>
    <row r="143" spans="3:10" ht="19.5" customHeight="1">
      <c r="D143" s="3"/>
    </row>
    <row r="144" spans="3:10" ht="19.5" customHeight="1">
      <c r="D144" s="3"/>
    </row>
    <row r="145" spans="4:4" ht="19.5" customHeight="1">
      <c r="D145" s="3"/>
    </row>
    <row r="146" spans="4:4" ht="19.5" customHeight="1">
      <c r="D146" s="3"/>
    </row>
    <row r="147" spans="4:4" ht="19.5" customHeight="1">
      <c r="D147" s="3"/>
    </row>
    <row r="148" spans="4:4" ht="19.5" customHeight="1">
      <c r="D148" s="3"/>
    </row>
    <row r="149" spans="4:4" ht="19.5" customHeight="1">
      <c r="D149" s="3"/>
    </row>
    <row r="150" spans="4:4" ht="19.5" customHeight="1">
      <c r="D150" s="3"/>
    </row>
    <row r="151" spans="4:4" ht="19.5" customHeight="1">
      <c r="D151" s="3"/>
    </row>
    <row r="152" spans="4:4" ht="19.5" customHeight="1">
      <c r="D152" s="3"/>
    </row>
    <row r="153" spans="4:4" ht="19.5" customHeight="1">
      <c r="D153" s="3"/>
    </row>
    <row r="154" spans="4:4" ht="19.5" customHeight="1">
      <c r="D154" s="3"/>
    </row>
    <row r="155" spans="4:4" ht="19.5" customHeight="1">
      <c r="D155" s="3"/>
    </row>
    <row r="156" spans="4:4" ht="19.5" customHeight="1">
      <c r="D156" s="3"/>
    </row>
    <row r="157" spans="4:4" ht="19.5" customHeight="1">
      <c r="D157" s="3"/>
    </row>
    <row r="158" spans="4:4" ht="19.5" customHeight="1">
      <c r="D158" s="3"/>
    </row>
    <row r="159" spans="4:4" ht="19.5" customHeight="1">
      <c r="D159" s="3"/>
    </row>
    <row r="160" spans="4:4" ht="19.5" customHeight="1">
      <c r="D160" s="3"/>
    </row>
    <row r="161" spans="4:4" ht="19.5" customHeight="1">
      <c r="D161" s="3"/>
    </row>
    <row r="162" spans="4:4" ht="19.5" customHeight="1">
      <c r="D162" s="3"/>
    </row>
    <row r="163" spans="4:4" ht="19.5" customHeight="1">
      <c r="D163" s="3"/>
    </row>
    <row r="164" spans="4:4" ht="19.5" customHeight="1">
      <c r="D164" s="3"/>
    </row>
    <row r="165" spans="4:4" ht="19.5" customHeight="1"/>
    <row r="166" spans="4:4" ht="19.5" customHeight="1"/>
    <row r="167" spans="4:4" ht="19.5" customHeight="1"/>
    <row r="168" spans="4:4" ht="19.5" customHeight="1"/>
    <row r="169" spans="4:4" ht="19.5" customHeight="1"/>
    <row r="170" spans="4:4" ht="19.5" customHeight="1"/>
    <row r="171" spans="4:4" ht="19.5" customHeight="1"/>
    <row r="172" spans="4:4" ht="19.5" customHeight="1"/>
    <row r="173" spans="4:4" ht="19.5" customHeight="1"/>
    <row r="174" spans="4:4" ht="19.5" customHeight="1"/>
    <row r="175" spans="4:4" ht="19.5" customHeight="1"/>
  </sheetData>
  <autoFilter ref="B6:F128"/>
  <mergeCells count="2">
    <mergeCell ref="C1:D1"/>
    <mergeCell ref="C2:D2"/>
  </mergeCells>
  <pageMargins left="0.4" right="0.53" top="0.46" bottom="0.43" header="0" footer="0"/>
  <pageSetup scale="63" orientation="portrait" r:id="rId1"/>
  <headerFooter alignWithMargins="0"/>
  <rowBreaks count="1" manualBreakCount="1">
    <brk id="131" max="9" man="1"/>
  </rowBreaks>
  <colBreaks count="1" manualBreakCount="1">
    <brk id="10" max="1048575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D8"/>
  <sheetViews>
    <sheetView workbookViewId="0">
      <selection activeCell="F19" sqref="F19:F20"/>
    </sheetView>
  </sheetViews>
  <sheetFormatPr baseColWidth="10" defaultRowHeight="12.75"/>
  <sheetData>
    <row r="1" spans="1:4">
      <c r="A1" s="135" t="s">
        <v>2251</v>
      </c>
      <c r="B1" s="135"/>
      <c r="C1" s="135"/>
    </row>
    <row r="3" spans="1:4">
      <c r="A3" s="101" t="s">
        <v>105</v>
      </c>
      <c r="B3" s="102" t="s">
        <v>106</v>
      </c>
      <c r="C3" s="103">
        <v>51</v>
      </c>
      <c r="D3" t="s">
        <v>2252</v>
      </c>
    </row>
    <row r="4" spans="1:4">
      <c r="A4" s="101" t="s">
        <v>196</v>
      </c>
      <c r="B4" s="102" t="s">
        <v>112</v>
      </c>
      <c r="C4" s="103">
        <v>105</v>
      </c>
      <c r="D4" t="s">
        <v>2252</v>
      </c>
    </row>
    <row r="5" spans="1:4">
      <c r="A5" s="115" t="s">
        <v>587</v>
      </c>
      <c r="B5" s="115" t="s">
        <v>240</v>
      </c>
      <c r="C5" s="103">
        <v>440.8</v>
      </c>
      <c r="D5" t="s">
        <v>2255</v>
      </c>
    </row>
    <row r="6" spans="1:4">
      <c r="A6" s="118" t="s">
        <v>1883</v>
      </c>
      <c r="B6" s="118" t="s">
        <v>1893</v>
      </c>
      <c r="C6" s="119">
        <v>11484</v>
      </c>
      <c r="D6" t="s">
        <v>2253</v>
      </c>
    </row>
    <row r="7" spans="1:4">
      <c r="A7" s="121" t="s">
        <v>1957</v>
      </c>
      <c r="B7" s="115" t="s">
        <v>1958</v>
      </c>
      <c r="C7" s="103">
        <v>500.01</v>
      </c>
      <c r="D7" t="s">
        <v>2254</v>
      </c>
    </row>
    <row r="8" spans="1:4">
      <c r="A8" s="122" t="s">
        <v>2041</v>
      </c>
      <c r="B8" s="115" t="s">
        <v>112</v>
      </c>
      <c r="C8" s="103">
        <v>171</v>
      </c>
      <c r="D8" t="s">
        <v>2254</v>
      </c>
    </row>
  </sheetData>
  <mergeCells count="1">
    <mergeCell ref="A1:C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3:H32"/>
  <sheetViews>
    <sheetView tabSelected="1" workbookViewId="0">
      <selection activeCell="F18" sqref="F18"/>
    </sheetView>
  </sheetViews>
  <sheetFormatPr baseColWidth="10" defaultRowHeight="12.75"/>
  <cols>
    <col min="1" max="1" width="18.28515625" bestFit="1" customWidth="1"/>
    <col min="2" max="2" width="27" bestFit="1" customWidth="1"/>
    <col min="4" max="4" width="10.28515625" bestFit="1" customWidth="1"/>
    <col min="5" max="5" width="21.7109375" bestFit="1" customWidth="1"/>
  </cols>
  <sheetData>
    <row r="3" spans="1:8">
      <c r="B3" s="136" t="s">
        <v>2271</v>
      </c>
      <c r="C3" s="136"/>
      <c r="D3" s="136"/>
      <c r="E3" s="136"/>
    </row>
    <row r="4" spans="1:8">
      <c r="B4" s="136" t="s">
        <v>2272</v>
      </c>
      <c r="C4" s="136"/>
      <c r="D4" s="136"/>
      <c r="E4" s="136"/>
    </row>
    <row r="5" spans="1:8">
      <c r="B5" s="136" t="s">
        <v>2273</v>
      </c>
      <c r="C5" s="136"/>
      <c r="D5" s="136"/>
      <c r="E5" s="136"/>
    </row>
    <row r="8" spans="1:8">
      <c r="A8" s="130" t="s">
        <v>2265</v>
      </c>
      <c r="B8" s="130" t="s">
        <v>2266</v>
      </c>
      <c r="C8" s="130" t="s">
        <v>2267</v>
      </c>
      <c r="D8" s="130" t="s">
        <v>2268</v>
      </c>
      <c r="E8" s="130" t="s">
        <v>2269</v>
      </c>
    </row>
    <row r="9" spans="1:8">
      <c r="A9" s="51" t="s">
        <v>512</v>
      </c>
      <c r="B9" s="51" t="s">
        <v>50</v>
      </c>
      <c r="C9" s="48">
        <v>78</v>
      </c>
      <c r="D9" s="48">
        <v>78</v>
      </c>
      <c r="E9" s="47" t="s">
        <v>2270</v>
      </c>
    </row>
    <row r="10" spans="1:8">
      <c r="A10" s="51" t="s">
        <v>615</v>
      </c>
      <c r="B10" s="51" t="s">
        <v>475</v>
      </c>
      <c r="C10" s="48">
        <v>126</v>
      </c>
      <c r="D10" s="48">
        <f>+D9+C10</f>
        <v>204</v>
      </c>
      <c r="E10" s="47" t="s">
        <v>2257</v>
      </c>
      <c r="F10" s="48"/>
    </row>
    <row r="11" spans="1:8">
      <c r="A11" s="51" t="s">
        <v>1097</v>
      </c>
      <c r="B11" s="51" t="s">
        <v>1098</v>
      </c>
      <c r="C11" s="48">
        <v>320.54000000000002</v>
      </c>
      <c r="D11" s="48">
        <f t="shared" ref="D11:D15" si="0">+D10+C11</f>
        <v>524.54</v>
      </c>
      <c r="E11" s="47" t="s">
        <v>2256</v>
      </c>
    </row>
    <row r="12" spans="1:8">
      <c r="A12" s="51" t="s">
        <v>1319</v>
      </c>
      <c r="B12" s="51" t="s">
        <v>1320</v>
      </c>
      <c r="C12" s="48">
        <v>136</v>
      </c>
      <c r="D12" s="48">
        <f t="shared" si="0"/>
        <v>660.54</v>
      </c>
      <c r="E12" s="106" t="s">
        <v>2264</v>
      </c>
      <c r="H12" s="128"/>
    </row>
    <row r="13" spans="1:8">
      <c r="A13" s="51" t="s">
        <v>1423</v>
      </c>
      <c r="B13" s="51" t="s">
        <v>1424</v>
      </c>
      <c r="C13" s="48">
        <v>267.95999999999998</v>
      </c>
      <c r="D13" s="48">
        <f t="shared" si="0"/>
        <v>928.5</v>
      </c>
      <c r="E13" s="47" t="s">
        <v>2262</v>
      </c>
    </row>
    <row r="14" spans="1:8">
      <c r="A14" s="51" t="s">
        <v>1466</v>
      </c>
      <c r="B14" s="51" t="s">
        <v>77</v>
      </c>
      <c r="C14" s="48">
        <v>1918.04</v>
      </c>
      <c r="D14" s="48">
        <f t="shared" si="0"/>
        <v>2846.54</v>
      </c>
      <c r="E14" s="47" t="s">
        <v>2259</v>
      </c>
    </row>
    <row r="15" spans="1:8">
      <c r="A15" s="51" t="s">
        <v>1489</v>
      </c>
      <c r="B15" s="51" t="s">
        <v>1490</v>
      </c>
      <c r="C15" s="48">
        <v>141.4</v>
      </c>
      <c r="D15" s="48">
        <f t="shared" si="0"/>
        <v>2987.94</v>
      </c>
      <c r="E15" s="47" t="s">
        <v>2261</v>
      </c>
    </row>
    <row r="16" spans="1:8">
      <c r="A16" s="51" t="s">
        <v>1532</v>
      </c>
      <c r="B16" s="51" t="s">
        <v>239</v>
      </c>
      <c r="C16" s="48">
        <v>243.99</v>
      </c>
      <c r="D16" s="48">
        <f>+D15+C16</f>
        <v>3231.9300000000003</v>
      </c>
      <c r="E16" s="47" t="s">
        <v>2263</v>
      </c>
      <c r="F16" s="69"/>
    </row>
    <row r="17" spans="1:5">
      <c r="A17" s="51" t="s">
        <v>1521</v>
      </c>
      <c r="B17" s="51" t="s">
        <v>1038</v>
      </c>
      <c r="C17" s="48">
        <v>440.8</v>
      </c>
      <c r="D17" s="48">
        <f t="shared" ref="D17:D20" si="1">+D16+C17</f>
        <v>3672.7300000000005</v>
      </c>
      <c r="E17" s="47" t="s">
        <v>2274</v>
      </c>
    </row>
    <row r="18" spans="1:5">
      <c r="A18" s="51" t="s">
        <v>1425</v>
      </c>
      <c r="B18" s="51" t="s">
        <v>2275</v>
      </c>
      <c r="C18" s="48">
        <v>463.2</v>
      </c>
      <c r="D18" s="48">
        <f t="shared" si="1"/>
        <v>4135.93</v>
      </c>
      <c r="E18" s="47" t="s">
        <v>2276</v>
      </c>
    </row>
    <row r="19" spans="1:5">
      <c r="A19" s="51" t="s">
        <v>1865</v>
      </c>
      <c r="B19" s="51" t="s">
        <v>1098</v>
      </c>
      <c r="C19" s="48">
        <v>166.2</v>
      </c>
      <c r="D19" s="48">
        <f t="shared" si="1"/>
        <v>4302.13</v>
      </c>
      <c r="E19" s="47" t="s">
        <v>2277</v>
      </c>
    </row>
    <row r="20" spans="1:5">
      <c r="B20" s="51" t="s">
        <v>2203</v>
      </c>
      <c r="D20" s="48">
        <f t="shared" si="1"/>
        <v>4302.13</v>
      </c>
    </row>
    <row r="24" spans="1:5">
      <c r="B24" s="136" t="s">
        <v>2271</v>
      </c>
      <c r="C24" s="136"/>
      <c r="D24" s="136"/>
      <c r="E24" s="136"/>
    </row>
    <row r="25" spans="1:5">
      <c r="B25" s="136" t="s">
        <v>2272</v>
      </c>
      <c r="C25" s="136"/>
      <c r="D25" s="136"/>
      <c r="E25" s="136"/>
    </row>
    <row r="26" spans="1:5">
      <c r="B26" s="136" t="s">
        <v>2278</v>
      </c>
      <c r="C26" s="136"/>
      <c r="D26" s="136"/>
      <c r="E26" s="136"/>
    </row>
    <row r="29" spans="1:5">
      <c r="A29" s="130" t="s">
        <v>2265</v>
      </c>
      <c r="B29" s="130" t="s">
        <v>2266</v>
      </c>
      <c r="C29" s="130" t="s">
        <v>2267</v>
      </c>
      <c r="D29" s="130" t="s">
        <v>2268</v>
      </c>
      <c r="E29" s="130" t="s">
        <v>2269</v>
      </c>
    </row>
    <row r="30" spans="1:5">
      <c r="A30" s="132"/>
      <c r="B30" s="132"/>
      <c r="C30" s="132"/>
      <c r="D30" s="132"/>
      <c r="E30" s="132"/>
    </row>
    <row r="31" spans="1:5">
      <c r="A31" t="s">
        <v>2279</v>
      </c>
      <c r="B31" t="s">
        <v>2280</v>
      </c>
      <c r="C31">
        <v>600</v>
      </c>
      <c r="D31" s="131">
        <f>+D20+C31</f>
        <v>4902.13</v>
      </c>
      <c r="E31" t="s">
        <v>2281</v>
      </c>
    </row>
    <row r="32" spans="1:5">
      <c r="A32" t="s">
        <v>2282</v>
      </c>
      <c r="B32" t="s">
        <v>2283</v>
      </c>
      <c r="C32">
        <v>143.5</v>
      </c>
      <c r="D32" s="131">
        <f>+D31+C32</f>
        <v>5045.63</v>
      </c>
      <c r="E32" t="s">
        <v>2284</v>
      </c>
    </row>
  </sheetData>
  <mergeCells count="6">
    <mergeCell ref="B26:E26"/>
    <mergeCell ref="B3:E3"/>
    <mergeCell ref="B4:E4"/>
    <mergeCell ref="B5:E5"/>
    <mergeCell ref="B24:E24"/>
    <mergeCell ref="B25:E25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N114"/>
  <sheetViews>
    <sheetView topLeftCell="A36" zoomScaleNormal="100" workbookViewId="0">
      <selection activeCell="K15" sqref="K15"/>
    </sheetView>
  </sheetViews>
  <sheetFormatPr baseColWidth="10" defaultRowHeight="12.75"/>
  <cols>
    <col min="1" max="1" width="3.140625" style="6" customWidth="1"/>
    <col min="2" max="2" width="10.7109375" style="6" customWidth="1"/>
    <col min="3" max="3" width="15.7109375" style="18" customWidth="1"/>
    <col min="4" max="4" width="12.28515625" style="53" customWidth="1"/>
    <col min="5" max="5" width="17.7109375" style="6" customWidth="1"/>
    <col min="6" max="6" width="15.7109375" style="6" customWidth="1"/>
    <col min="7" max="7" width="3.28515625" style="6" customWidth="1"/>
    <col min="8" max="8" width="11.42578125" style="6"/>
    <col min="9" max="9" width="14.85546875" style="6" bestFit="1" customWidth="1"/>
    <col min="10" max="10" width="14.140625" style="6" customWidth="1"/>
    <col min="11" max="13" width="11.42578125" style="6"/>
    <col min="14" max="14" width="12.5703125" style="6" customWidth="1"/>
    <col min="15" max="16384" width="11.42578125" style="6"/>
  </cols>
  <sheetData>
    <row r="1" spans="2:14" s="2" customFormat="1" ht="16.5">
      <c r="B1" s="1"/>
      <c r="C1" s="133" t="s">
        <v>13</v>
      </c>
      <c r="D1" s="133"/>
      <c r="H1" s="3" t="s">
        <v>0</v>
      </c>
      <c r="I1" s="4"/>
      <c r="J1" s="5"/>
      <c r="L1" s="6"/>
      <c r="M1" s="6"/>
      <c r="N1" s="3"/>
    </row>
    <row r="2" spans="2:14" ht="17.25" thickBot="1">
      <c r="B2" s="7"/>
      <c r="C2" s="134" t="s">
        <v>1</v>
      </c>
      <c r="D2" s="134"/>
      <c r="E2" s="8"/>
      <c r="F2" s="9"/>
      <c r="H2" s="3" t="s">
        <v>2</v>
      </c>
      <c r="I2" s="3"/>
      <c r="J2" s="3"/>
      <c r="N2" s="3"/>
    </row>
    <row r="3" spans="2:14" ht="14.25" thickBot="1">
      <c r="B3" s="10"/>
      <c r="C3" s="11"/>
      <c r="D3" s="12"/>
      <c r="E3" s="13"/>
      <c r="F3" s="13"/>
      <c r="H3" s="14" t="s">
        <v>3</v>
      </c>
      <c r="I3" s="15"/>
      <c r="J3" s="16"/>
      <c r="L3" s="16"/>
      <c r="M3" s="16"/>
    </row>
    <row r="4" spans="2:14" ht="14.25" thickBot="1">
      <c r="B4" s="17"/>
      <c r="D4" s="12"/>
      <c r="E4" s="13"/>
      <c r="F4" s="13"/>
      <c r="H4" s="3" t="s">
        <v>4</v>
      </c>
      <c r="I4" s="3"/>
      <c r="J4" s="19">
        <f>J1-I2-I3</f>
        <v>0</v>
      </c>
      <c r="N4" s="3"/>
    </row>
    <row r="5" spans="2:14" s="24" customFormat="1" ht="16.5" thickBot="1">
      <c r="B5" s="20"/>
      <c r="C5" s="21"/>
      <c r="D5" s="22"/>
      <c r="E5" s="20"/>
      <c r="F5" s="23" t="s">
        <v>5</v>
      </c>
      <c r="H5" s="3"/>
      <c r="I5" s="6"/>
      <c r="J5" s="6"/>
      <c r="K5" s="6"/>
      <c r="L5" s="6"/>
      <c r="M5" s="6"/>
      <c r="N5" s="6"/>
    </row>
    <row r="6" spans="2:14" s="29" customFormat="1" ht="20.100000000000001" customHeight="1" thickBot="1">
      <c r="B6" s="25" t="s">
        <v>6</v>
      </c>
      <c r="C6" s="25" t="s">
        <v>7</v>
      </c>
      <c r="D6" s="26" t="s">
        <v>8</v>
      </c>
      <c r="E6" s="27" t="s">
        <v>9</v>
      </c>
      <c r="F6" s="28">
        <v>20000</v>
      </c>
      <c r="H6" s="30" t="s">
        <v>10</v>
      </c>
      <c r="I6" s="27" t="s">
        <v>8</v>
      </c>
      <c r="J6" s="31" t="s">
        <v>11</v>
      </c>
    </row>
    <row r="7" spans="2:14" ht="20.100000000000001" customHeight="1" thickBot="1">
      <c r="B7" s="32" t="s">
        <v>2123</v>
      </c>
      <c r="C7" s="43" t="s">
        <v>1123</v>
      </c>
      <c r="D7" s="34">
        <v>359.99</v>
      </c>
      <c r="E7" s="34">
        <f>D7</f>
        <v>359.99</v>
      </c>
      <c r="F7" s="35">
        <f t="shared" ref="F7:F65" si="0">F6-D7</f>
        <v>19640.009999999998</v>
      </c>
      <c r="H7" s="36"/>
      <c r="I7" s="37">
        <v>0</v>
      </c>
      <c r="J7" s="35">
        <f>I7</f>
        <v>0</v>
      </c>
    </row>
    <row r="8" spans="2:14" ht="20.100000000000001" customHeight="1" thickBot="1">
      <c r="B8" s="32" t="s">
        <v>2113</v>
      </c>
      <c r="C8" s="43" t="s">
        <v>2124</v>
      </c>
      <c r="D8" s="40">
        <v>156</v>
      </c>
      <c r="E8" s="40">
        <f t="shared" ref="E8:E66" si="1">E7+D8</f>
        <v>515.99</v>
      </c>
      <c r="F8" s="35">
        <f t="shared" si="0"/>
        <v>19484.009999999998</v>
      </c>
      <c r="H8" s="96"/>
      <c r="I8" s="59">
        <v>20000</v>
      </c>
      <c r="J8" s="97">
        <f t="shared" ref="J8" si="2">J7+I8</f>
        <v>20000</v>
      </c>
    </row>
    <row r="9" spans="2:14" ht="20.100000000000001" customHeight="1" thickBot="1">
      <c r="B9" s="32" t="s">
        <v>2114</v>
      </c>
      <c r="C9" s="43" t="s">
        <v>2087</v>
      </c>
      <c r="D9" s="40">
        <v>89.9</v>
      </c>
      <c r="E9" s="40">
        <f t="shared" si="1"/>
        <v>605.89</v>
      </c>
      <c r="F9" s="35">
        <f t="shared" si="0"/>
        <v>19394.109999999997</v>
      </c>
      <c r="H9" s="47"/>
      <c r="I9" s="48"/>
      <c r="J9" s="48"/>
      <c r="K9" s="51"/>
    </row>
    <row r="10" spans="2:14" ht="20.100000000000001" customHeight="1" thickBot="1">
      <c r="B10" s="32" t="s">
        <v>2115</v>
      </c>
      <c r="C10" s="43" t="s">
        <v>1775</v>
      </c>
      <c r="D10" s="40">
        <v>75.010000000000005</v>
      </c>
      <c r="E10" s="40">
        <f t="shared" si="1"/>
        <v>680.9</v>
      </c>
      <c r="F10" s="35">
        <f t="shared" si="0"/>
        <v>19319.099999999999</v>
      </c>
      <c r="H10" s="47"/>
      <c r="I10" s="48"/>
      <c r="J10" s="48"/>
      <c r="K10" s="51"/>
    </row>
    <row r="11" spans="2:14" ht="20.100000000000001" customHeight="1" thickBot="1">
      <c r="B11" s="32" t="s">
        <v>2116</v>
      </c>
      <c r="C11" s="43" t="s">
        <v>77</v>
      </c>
      <c r="D11" s="40">
        <v>1069</v>
      </c>
      <c r="E11" s="40">
        <f t="shared" si="1"/>
        <v>1749.9</v>
      </c>
      <c r="F11" s="35">
        <f t="shared" si="0"/>
        <v>18250.099999999999</v>
      </c>
      <c r="H11" s="47"/>
      <c r="I11" s="48"/>
      <c r="J11" s="48"/>
      <c r="K11" s="51"/>
    </row>
    <row r="12" spans="2:14" ht="20.100000000000001" customHeight="1" thickBot="1">
      <c r="B12" s="32" t="s">
        <v>2117</v>
      </c>
      <c r="C12" s="43" t="s">
        <v>1736</v>
      </c>
      <c r="D12" s="40">
        <v>144</v>
      </c>
      <c r="E12" s="40">
        <f t="shared" si="1"/>
        <v>1893.9</v>
      </c>
      <c r="F12" s="35">
        <f t="shared" si="0"/>
        <v>18106.099999999999</v>
      </c>
      <c r="H12" s="47"/>
      <c r="I12" s="48"/>
      <c r="J12" s="48"/>
      <c r="K12" s="51"/>
    </row>
    <row r="13" spans="2:14" ht="20.100000000000001" customHeight="1" thickBot="1">
      <c r="B13" s="32" t="s">
        <v>2118</v>
      </c>
      <c r="C13" s="43" t="s">
        <v>878</v>
      </c>
      <c r="D13" s="40">
        <v>590.79999999999995</v>
      </c>
      <c r="E13" s="40">
        <f t="shared" si="1"/>
        <v>2484.6999999999998</v>
      </c>
      <c r="F13" s="35">
        <f t="shared" si="0"/>
        <v>17515.3</v>
      </c>
      <c r="H13" s="47"/>
      <c r="I13" s="48"/>
      <c r="J13" s="48"/>
      <c r="K13" s="51"/>
    </row>
    <row r="14" spans="2:14" ht="20.100000000000001" customHeight="1" thickBot="1">
      <c r="B14" s="32" t="s">
        <v>2119</v>
      </c>
      <c r="C14" s="43" t="s">
        <v>1988</v>
      </c>
      <c r="D14" s="40">
        <v>852.1</v>
      </c>
      <c r="E14" s="40">
        <f t="shared" si="1"/>
        <v>3336.7999999999997</v>
      </c>
      <c r="F14" s="35">
        <f t="shared" si="0"/>
        <v>16663.2</v>
      </c>
      <c r="H14" s="47"/>
      <c r="I14" s="48"/>
      <c r="J14" s="48"/>
      <c r="K14" s="51"/>
    </row>
    <row r="15" spans="2:14" ht="20.100000000000001" customHeight="1" thickBot="1">
      <c r="B15" s="32" t="s">
        <v>2120</v>
      </c>
      <c r="C15" s="43" t="s">
        <v>77</v>
      </c>
      <c r="D15" s="40">
        <v>1497.6</v>
      </c>
      <c r="E15" s="40">
        <f t="shared" si="1"/>
        <v>4834.3999999999996</v>
      </c>
      <c r="F15" s="35">
        <f t="shared" si="0"/>
        <v>15165.6</v>
      </c>
      <c r="H15" s="47"/>
      <c r="I15" s="48"/>
      <c r="J15" s="48"/>
      <c r="K15" s="51"/>
    </row>
    <row r="16" spans="2:14" ht="20.100000000000001" customHeight="1" thickBot="1">
      <c r="B16" s="32" t="s">
        <v>2121</v>
      </c>
      <c r="C16" s="43" t="s">
        <v>1775</v>
      </c>
      <c r="D16" s="40">
        <v>165</v>
      </c>
      <c r="E16" s="40">
        <f t="shared" si="1"/>
        <v>4999.3999999999996</v>
      </c>
      <c r="F16" s="35">
        <f t="shared" si="0"/>
        <v>15000.6</v>
      </c>
      <c r="H16" s="47"/>
      <c r="I16" s="48"/>
      <c r="J16" s="48"/>
      <c r="K16" s="51"/>
    </row>
    <row r="17" spans="2:11" ht="20.100000000000001" customHeight="1" thickBot="1">
      <c r="B17" s="32" t="s">
        <v>2122</v>
      </c>
      <c r="C17" s="43" t="s">
        <v>2125</v>
      </c>
      <c r="D17" s="40">
        <v>140.53</v>
      </c>
      <c r="E17" s="40">
        <f t="shared" si="1"/>
        <v>5139.9299999999994</v>
      </c>
      <c r="F17" s="35">
        <f t="shared" si="0"/>
        <v>14860.07</v>
      </c>
      <c r="H17" s="47"/>
      <c r="I17" s="48"/>
      <c r="J17" s="48"/>
      <c r="K17" s="51"/>
    </row>
    <row r="18" spans="2:11" ht="20.100000000000001" customHeight="1" thickBot="1">
      <c r="B18" s="32" t="s">
        <v>2126</v>
      </c>
      <c r="C18" s="43" t="s">
        <v>1935</v>
      </c>
      <c r="D18" s="40">
        <v>250</v>
      </c>
      <c r="E18" s="40">
        <f t="shared" si="1"/>
        <v>5389.9299999999994</v>
      </c>
      <c r="F18" s="35">
        <f t="shared" si="0"/>
        <v>14610.07</v>
      </c>
      <c r="H18" s="47"/>
      <c r="I18" s="48"/>
      <c r="J18" s="48"/>
      <c r="K18" s="51"/>
    </row>
    <row r="19" spans="2:11" ht="20.100000000000001" customHeight="1" thickBot="1">
      <c r="B19" s="32" t="s">
        <v>2128</v>
      </c>
      <c r="C19" s="43" t="s">
        <v>1721</v>
      </c>
      <c r="D19" s="40">
        <v>250</v>
      </c>
      <c r="E19" s="40">
        <f t="shared" si="1"/>
        <v>5639.9299999999994</v>
      </c>
      <c r="F19" s="35">
        <f t="shared" si="0"/>
        <v>14360.07</v>
      </c>
      <c r="H19" s="47"/>
      <c r="I19" s="48"/>
      <c r="J19" s="48"/>
      <c r="K19" s="51"/>
    </row>
    <row r="20" spans="2:11" ht="20.100000000000001" customHeight="1" thickBot="1">
      <c r="B20" s="32" t="s">
        <v>2127</v>
      </c>
      <c r="C20" s="43" t="s">
        <v>2129</v>
      </c>
      <c r="D20" s="40">
        <v>800.01</v>
      </c>
      <c r="E20" s="40">
        <f t="shared" si="1"/>
        <v>6439.94</v>
      </c>
      <c r="F20" s="35">
        <f t="shared" si="0"/>
        <v>13560.06</v>
      </c>
      <c r="H20" s="47"/>
      <c r="I20" s="48"/>
      <c r="J20" s="48"/>
      <c r="K20" s="51"/>
    </row>
    <row r="21" spans="2:11" ht="20.100000000000001" customHeight="1" thickBot="1">
      <c r="B21" s="32" t="s">
        <v>2074</v>
      </c>
      <c r="C21" s="43" t="s">
        <v>280</v>
      </c>
      <c r="D21" s="40">
        <v>136.5</v>
      </c>
      <c r="E21" s="40">
        <f t="shared" si="1"/>
        <v>6576.44</v>
      </c>
      <c r="F21" s="35">
        <f t="shared" si="0"/>
        <v>13423.56</v>
      </c>
      <c r="H21" s="47"/>
      <c r="I21" s="48"/>
      <c r="J21" s="48"/>
    </row>
    <row r="22" spans="2:11" ht="20.100000000000001" customHeight="1" thickBot="1">
      <c r="B22" s="32" t="s">
        <v>2076</v>
      </c>
      <c r="C22" s="43" t="s">
        <v>280</v>
      </c>
      <c r="D22" s="40">
        <v>253.5</v>
      </c>
      <c r="E22" s="40">
        <f t="shared" si="1"/>
        <v>6829.94</v>
      </c>
      <c r="F22" s="35">
        <f t="shared" si="0"/>
        <v>13170.06</v>
      </c>
      <c r="H22" s="47"/>
      <c r="I22" s="48"/>
      <c r="J22" s="48"/>
    </row>
    <row r="23" spans="2:11" ht="20.100000000000001" customHeight="1" thickBot="1">
      <c r="B23" s="32" t="s">
        <v>2078</v>
      </c>
      <c r="C23" s="43" t="s">
        <v>2077</v>
      </c>
      <c r="D23" s="40">
        <v>124</v>
      </c>
      <c r="E23" s="40">
        <f t="shared" si="1"/>
        <v>6953.94</v>
      </c>
      <c r="F23" s="35">
        <f t="shared" si="0"/>
        <v>13046.06</v>
      </c>
      <c r="H23" s="47"/>
      <c r="I23" s="48"/>
      <c r="J23" s="48"/>
    </row>
    <row r="24" spans="2:11" ht="20.100000000000001" customHeight="1" thickBot="1">
      <c r="B24" s="32" t="s">
        <v>2079</v>
      </c>
      <c r="C24" s="43" t="s">
        <v>878</v>
      </c>
      <c r="D24" s="40">
        <v>198</v>
      </c>
      <c r="E24" s="40">
        <f t="shared" si="1"/>
        <v>7151.94</v>
      </c>
      <c r="F24" s="35">
        <f t="shared" si="0"/>
        <v>12848.06</v>
      </c>
      <c r="H24" s="47"/>
      <c r="I24" s="48"/>
      <c r="J24" s="48"/>
    </row>
    <row r="25" spans="2:11" ht="20.100000000000001" customHeight="1" thickBot="1">
      <c r="B25" s="32" t="s">
        <v>2080</v>
      </c>
      <c r="C25" s="43" t="s">
        <v>2085</v>
      </c>
      <c r="D25" s="40">
        <v>300.01</v>
      </c>
      <c r="E25" s="40">
        <f t="shared" si="1"/>
        <v>7451.95</v>
      </c>
      <c r="F25" s="35">
        <f t="shared" si="0"/>
        <v>12548.05</v>
      </c>
      <c r="H25" s="47"/>
      <c r="I25" s="48"/>
      <c r="J25" s="48"/>
    </row>
    <row r="26" spans="2:11" ht="20.100000000000001" customHeight="1" thickBot="1">
      <c r="B26" s="32" t="s">
        <v>2081</v>
      </c>
      <c r="C26" s="43" t="s">
        <v>2086</v>
      </c>
      <c r="D26" s="40">
        <v>179.8</v>
      </c>
      <c r="E26" s="40">
        <f t="shared" si="1"/>
        <v>7631.75</v>
      </c>
      <c r="F26" s="35">
        <f t="shared" si="0"/>
        <v>12368.25</v>
      </c>
      <c r="H26" s="47"/>
      <c r="I26" s="48"/>
      <c r="J26" s="48"/>
    </row>
    <row r="27" spans="2:11" ht="20.100000000000001" customHeight="1" thickBot="1">
      <c r="B27" s="32" t="s">
        <v>2082</v>
      </c>
      <c r="C27" s="43" t="s">
        <v>2087</v>
      </c>
      <c r="D27" s="40">
        <v>712.21</v>
      </c>
      <c r="E27" s="40">
        <f t="shared" si="1"/>
        <v>8343.9599999999991</v>
      </c>
      <c r="F27" s="35">
        <f t="shared" si="0"/>
        <v>11656.04</v>
      </c>
      <c r="H27" s="47"/>
      <c r="I27" s="48"/>
      <c r="J27" s="48"/>
    </row>
    <row r="28" spans="2:11" ht="20.100000000000001" customHeight="1" thickBot="1">
      <c r="B28" s="32" t="s">
        <v>2083</v>
      </c>
      <c r="C28" s="43" t="s">
        <v>280</v>
      </c>
      <c r="D28" s="40">
        <v>78</v>
      </c>
      <c r="E28" s="40">
        <f t="shared" si="1"/>
        <v>8421.9599999999991</v>
      </c>
      <c r="F28" s="35">
        <f t="shared" si="0"/>
        <v>11578.04</v>
      </c>
      <c r="H28" s="47"/>
      <c r="I28" s="48"/>
      <c r="J28" s="48"/>
    </row>
    <row r="29" spans="2:11" ht="20.100000000000001" customHeight="1" thickBot="1">
      <c r="B29" s="32" t="s">
        <v>2084</v>
      </c>
      <c r="C29" s="43" t="s">
        <v>2088</v>
      </c>
      <c r="D29" s="40">
        <v>577.79999999999995</v>
      </c>
      <c r="E29" s="40">
        <f t="shared" si="1"/>
        <v>8999.7599999999984</v>
      </c>
      <c r="F29" s="35">
        <f t="shared" si="0"/>
        <v>11000.240000000002</v>
      </c>
      <c r="H29" s="47"/>
      <c r="I29" s="48"/>
      <c r="J29" s="48"/>
    </row>
    <row r="30" spans="2:11" ht="20.100000000000001" customHeight="1" thickBot="1">
      <c r="B30" s="32" t="s">
        <v>2089</v>
      </c>
      <c r="C30" s="43" t="s">
        <v>77</v>
      </c>
      <c r="D30" s="40">
        <v>1689.82</v>
      </c>
      <c r="E30" s="40">
        <f t="shared" si="1"/>
        <v>10689.579999999998</v>
      </c>
      <c r="F30" s="35">
        <f t="shared" si="0"/>
        <v>9310.4200000000019</v>
      </c>
      <c r="H30" s="47"/>
      <c r="I30" s="48"/>
      <c r="J30" s="48"/>
    </row>
    <row r="31" spans="2:11" ht="20.100000000000001" customHeight="1" thickBot="1">
      <c r="B31" s="32" t="s">
        <v>2090</v>
      </c>
      <c r="C31" s="43" t="s">
        <v>2092</v>
      </c>
      <c r="D31" s="40">
        <v>169.36</v>
      </c>
      <c r="E31" s="40">
        <f t="shared" si="1"/>
        <v>10858.939999999999</v>
      </c>
      <c r="F31" s="35">
        <f t="shared" si="0"/>
        <v>9141.0600000000013</v>
      </c>
      <c r="H31" s="47"/>
      <c r="I31" s="48"/>
      <c r="J31" s="48"/>
    </row>
    <row r="32" spans="2:11" ht="20.100000000000001" customHeight="1" thickBot="1">
      <c r="B32" s="32" t="s">
        <v>2091</v>
      </c>
      <c r="C32" s="43" t="s">
        <v>2093</v>
      </c>
      <c r="D32" s="40">
        <v>348</v>
      </c>
      <c r="E32" s="40">
        <f t="shared" si="1"/>
        <v>11206.939999999999</v>
      </c>
      <c r="F32" s="35">
        <f t="shared" si="0"/>
        <v>8793.0600000000013</v>
      </c>
      <c r="H32" s="47"/>
      <c r="I32" s="48"/>
      <c r="J32" s="48"/>
    </row>
    <row r="33" spans="2:10" ht="20.100000000000001" customHeight="1" thickBot="1">
      <c r="B33" s="32" t="s">
        <v>2062</v>
      </c>
      <c r="C33" s="33" t="s">
        <v>878</v>
      </c>
      <c r="D33" s="40">
        <v>240</v>
      </c>
      <c r="E33" s="40">
        <f t="shared" si="1"/>
        <v>11446.939999999999</v>
      </c>
      <c r="F33" s="35">
        <f t="shared" si="0"/>
        <v>8553.0600000000013</v>
      </c>
      <c r="H33" s="47"/>
      <c r="I33" s="48"/>
      <c r="J33" s="48"/>
    </row>
    <row r="34" spans="2:10" ht="20.100000000000001" customHeight="1" thickBot="1">
      <c r="B34" s="32" t="s">
        <v>2063</v>
      </c>
      <c r="C34" s="39" t="s">
        <v>2064</v>
      </c>
      <c r="D34" s="40">
        <v>672</v>
      </c>
      <c r="E34" s="40">
        <f t="shared" si="1"/>
        <v>12118.939999999999</v>
      </c>
      <c r="F34" s="35">
        <f t="shared" si="0"/>
        <v>7881.0600000000013</v>
      </c>
      <c r="H34" s="47"/>
      <c r="I34" s="48"/>
      <c r="J34" s="48"/>
    </row>
    <row r="35" spans="2:10" ht="20.100000000000001" customHeight="1" thickBot="1">
      <c r="B35" s="32" t="s">
        <v>2065</v>
      </c>
      <c r="C35" s="39" t="s">
        <v>1566</v>
      </c>
      <c r="D35" s="40">
        <v>415.49</v>
      </c>
      <c r="E35" s="40">
        <f t="shared" si="1"/>
        <v>12534.429999999998</v>
      </c>
      <c r="F35" s="35">
        <f t="shared" si="0"/>
        <v>7465.5700000000015</v>
      </c>
      <c r="H35" s="47"/>
      <c r="I35" s="48"/>
      <c r="J35" s="48"/>
    </row>
    <row r="36" spans="2:10" ht="20.100000000000001" customHeight="1" thickBot="1">
      <c r="B36" s="64" t="s">
        <v>2066</v>
      </c>
      <c r="C36" s="64" t="s">
        <v>2067</v>
      </c>
      <c r="D36" s="40">
        <v>48.64</v>
      </c>
      <c r="E36" s="40">
        <f t="shared" si="1"/>
        <v>12583.069999999998</v>
      </c>
      <c r="F36" s="35">
        <f t="shared" si="0"/>
        <v>7416.9300000000012</v>
      </c>
      <c r="H36" s="47"/>
      <c r="I36" s="48"/>
      <c r="J36" s="48"/>
    </row>
    <row r="37" spans="2:10" ht="20.100000000000001" customHeight="1" thickBot="1">
      <c r="B37" s="32" t="s">
        <v>2068</v>
      </c>
      <c r="C37" s="43" t="s">
        <v>1736</v>
      </c>
      <c r="D37" s="40">
        <v>130</v>
      </c>
      <c r="E37" s="40">
        <f t="shared" si="1"/>
        <v>12713.069999999998</v>
      </c>
      <c r="F37" s="35">
        <f t="shared" si="0"/>
        <v>7286.9300000000012</v>
      </c>
      <c r="H37" s="47"/>
      <c r="I37" s="48"/>
      <c r="J37" s="48"/>
    </row>
    <row r="38" spans="2:10" ht="20.100000000000001" customHeight="1" thickBot="1">
      <c r="B38" s="32" t="s">
        <v>2069</v>
      </c>
      <c r="C38" s="43" t="s">
        <v>2070</v>
      </c>
      <c r="D38" s="40">
        <v>336.48</v>
      </c>
      <c r="E38" s="40">
        <f t="shared" si="1"/>
        <v>13049.549999999997</v>
      </c>
      <c r="F38" s="35">
        <f t="shared" si="0"/>
        <v>6950.4500000000007</v>
      </c>
      <c r="H38" s="47"/>
      <c r="I38" s="48"/>
      <c r="J38" s="48"/>
    </row>
    <row r="39" spans="2:10" ht="20.100000000000001" customHeight="1" thickBot="1">
      <c r="B39" s="32" t="s">
        <v>2071</v>
      </c>
      <c r="C39" s="43" t="s">
        <v>2072</v>
      </c>
      <c r="D39" s="40">
        <v>278.01</v>
      </c>
      <c r="E39" s="40">
        <f t="shared" si="1"/>
        <v>13327.559999999998</v>
      </c>
      <c r="F39" s="35">
        <f t="shared" si="0"/>
        <v>6672.4400000000005</v>
      </c>
      <c r="H39" s="47"/>
      <c r="I39" s="48"/>
      <c r="J39" s="48"/>
    </row>
    <row r="40" spans="2:10" ht="20.100000000000001" customHeight="1" thickBot="1">
      <c r="B40" s="32" t="s">
        <v>2075</v>
      </c>
      <c r="C40" s="43" t="s">
        <v>2073</v>
      </c>
      <c r="D40" s="40">
        <v>265</v>
      </c>
      <c r="E40" s="40">
        <f t="shared" si="1"/>
        <v>13592.559999999998</v>
      </c>
      <c r="F40" s="35">
        <f t="shared" si="0"/>
        <v>6407.4400000000005</v>
      </c>
      <c r="H40" s="47"/>
      <c r="I40" s="48"/>
      <c r="J40" s="48"/>
    </row>
    <row r="41" spans="2:10" ht="20.100000000000001" customHeight="1" thickBot="1">
      <c r="B41" s="32" t="s">
        <v>2094</v>
      </c>
      <c r="C41" s="43" t="s">
        <v>110</v>
      </c>
      <c r="D41" s="40">
        <v>2284.8000000000002</v>
      </c>
      <c r="E41" s="40">
        <f t="shared" si="1"/>
        <v>15877.359999999997</v>
      </c>
      <c r="F41" s="35">
        <f t="shared" si="0"/>
        <v>4122.6400000000003</v>
      </c>
      <c r="H41" s="47"/>
      <c r="I41" s="48"/>
      <c r="J41" s="48"/>
    </row>
    <row r="42" spans="2:10" ht="20.100000000000001" customHeight="1" thickBot="1">
      <c r="B42" s="32" t="s">
        <v>2095</v>
      </c>
      <c r="C42" s="43" t="s">
        <v>2096</v>
      </c>
      <c r="D42" s="40">
        <v>980</v>
      </c>
      <c r="E42" s="40">
        <f t="shared" si="1"/>
        <v>16857.359999999997</v>
      </c>
      <c r="F42" s="35">
        <f t="shared" si="0"/>
        <v>3142.6400000000003</v>
      </c>
      <c r="H42" s="47"/>
      <c r="I42" s="48"/>
      <c r="J42" s="48"/>
    </row>
    <row r="43" spans="2:10" ht="20.100000000000001" customHeight="1" thickBot="1">
      <c r="B43" s="32" t="s">
        <v>2097</v>
      </c>
      <c r="C43" s="43" t="s">
        <v>475</v>
      </c>
      <c r="D43" s="40">
        <v>136.5</v>
      </c>
      <c r="E43" s="40">
        <f t="shared" si="1"/>
        <v>16993.859999999997</v>
      </c>
      <c r="F43" s="35">
        <f t="shared" si="0"/>
        <v>3006.1400000000003</v>
      </c>
      <c r="H43" s="47"/>
      <c r="I43" s="48"/>
      <c r="J43" s="48"/>
    </row>
    <row r="44" spans="2:10" ht="20.100000000000001" customHeight="1" thickBot="1">
      <c r="B44" s="32" t="s">
        <v>2099</v>
      </c>
      <c r="C44" s="43" t="s">
        <v>2098</v>
      </c>
      <c r="D44" s="40">
        <v>89.7</v>
      </c>
      <c r="E44" s="40">
        <f t="shared" si="1"/>
        <v>17083.559999999998</v>
      </c>
      <c r="F44" s="35">
        <f t="shared" si="0"/>
        <v>2916.4400000000005</v>
      </c>
      <c r="H44" s="47"/>
      <c r="I44" s="48"/>
      <c r="J44" s="48"/>
    </row>
    <row r="45" spans="2:10" ht="20.100000000000001" customHeight="1" thickBot="1">
      <c r="B45" s="32" t="s">
        <v>2100</v>
      </c>
      <c r="C45" s="43" t="s">
        <v>2101</v>
      </c>
      <c r="D45" s="40">
        <v>99.96</v>
      </c>
      <c r="E45" s="40">
        <f t="shared" si="1"/>
        <v>17183.519999999997</v>
      </c>
      <c r="F45" s="35">
        <f t="shared" si="0"/>
        <v>2816.4800000000005</v>
      </c>
      <c r="H45" s="47"/>
      <c r="I45" s="48"/>
      <c r="J45" s="48"/>
    </row>
    <row r="46" spans="2:10" ht="20.100000000000001" customHeight="1" thickBot="1">
      <c r="B46" s="32" t="s">
        <v>2102</v>
      </c>
      <c r="C46" s="43" t="s">
        <v>1900</v>
      </c>
      <c r="D46" s="40">
        <v>231</v>
      </c>
      <c r="E46" s="40">
        <f t="shared" si="1"/>
        <v>17414.519999999997</v>
      </c>
      <c r="F46" s="35">
        <f t="shared" si="0"/>
        <v>2585.4800000000005</v>
      </c>
      <c r="H46" s="47"/>
      <c r="I46" s="48"/>
      <c r="J46" s="48"/>
    </row>
    <row r="47" spans="2:10" ht="20.100000000000001" customHeight="1" thickBot="1">
      <c r="B47" s="32" t="s">
        <v>2130</v>
      </c>
      <c r="C47" s="43" t="s">
        <v>2024</v>
      </c>
      <c r="D47" s="40">
        <v>1136</v>
      </c>
      <c r="E47" s="40">
        <f t="shared" si="1"/>
        <v>18550.519999999997</v>
      </c>
      <c r="F47" s="35">
        <f t="shared" si="0"/>
        <v>1449.4800000000005</v>
      </c>
      <c r="H47" s="47"/>
      <c r="I47" s="48"/>
      <c r="J47" s="48"/>
    </row>
    <row r="48" spans="2:10" ht="20.100000000000001" customHeight="1" thickBot="1">
      <c r="B48" s="32" t="s">
        <v>2131</v>
      </c>
      <c r="C48" s="43" t="s">
        <v>112</v>
      </c>
      <c r="D48" s="40">
        <v>50</v>
      </c>
      <c r="E48" s="40">
        <f t="shared" si="1"/>
        <v>18600.519999999997</v>
      </c>
      <c r="F48" s="35">
        <f t="shared" si="0"/>
        <v>1399.4800000000005</v>
      </c>
      <c r="H48" s="47"/>
      <c r="I48" s="48"/>
      <c r="J48" s="48"/>
    </row>
    <row r="49" spans="2:10" ht="20.100000000000001" customHeight="1" thickBot="1">
      <c r="B49" s="32" t="s">
        <v>2132</v>
      </c>
      <c r="C49" s="43" t="s">
        <v>112</v>
      </c>
      <c r="D49" s="40">
        <v>121</v>
      </c>
      <c r="E49" s="40">
        <f t="shared" si="1"/>
        <v>18721.519999999997</v>
      </c>
      <c r="F49" s="35">
        <f t="shared" si="0"/>
        <v>1278.4800000000005</v>
      </c>
      <c r="H49" s="47"/>
      <c r="I49" s="48"/>
      <c r="J49" s="48"/>
    </row>
    <row r="50" spans="2:10" ht="20.100000000000001" customHeight="1" thickBot="1">
      <c r="B50" s="32" t="s">
        <v>2133</v>
      </c>
      <c r="C50" s="43" t="s">
        <v>112</v>
      </c>
      <c r="D50" s="40">
        <v>50</v>
      </c>
      <c r="E50" s="40">
        <f t="shared" si="1"/>
        <v>18771.519999999997</v>
      </c>
      <c r="F50" s="35">
        <f t="shared" si="0"/>
        <v>1228.4800000000005</v>
      </c>
      <c r="H50" s="47"/>
      <c r="I50" s="48"/>
      <c r="J50" s="48"/>
    </row>
    <row r="51" spans="2:10" ht="20.100000000000001" customHeight="1" thickBot="1">
      <c r="B51" s="32" t="s">
        <v>2134</v>
      </c>
      <c r="C51" s="43" t="s">
        <v>962</v>
      </c>
      <c r="D51" s="40">
        <v>57.61</v>
      </c>
      <c r="E51" s="40">
        <f t="shared" si="1"/>
        <v>18829.129999999997</v>
      </c>
      <c r="F51" s="35">
        <f t="shared" si="0"/>
        <v>1170.8700000000006</v>
      </c>
      <c r="H51" s="47"/>
      <c r="I51" s="48"/>
      <c r="J51" s="48"/>
    </row>
    <row r="52" spans="2:10" ht="20.100000000000001" customHeight="1" thickBot="1">
      <c r="B52" s="32" t="s">
        <v>2103</v>
      </c>
      <c r="C52" s="43" t="s">
        <v>1900</v>
      </c>
      <c r="D52" s="40">
        <v>173</v>
      </c>
      <c r="E52" s="40">
        <f t="shared" si="1"/>
        <v>19002.129999999997</v>
      </c>
      <c r="F52" s="35">
        <f t="shared" si="0"/>
        <v>997.87000000000057</v>
      </c>
      <c r="H52" s="47"/>
      <c r="I52" s="48"/>
      <c r="J52" s="48"/>
    </row>
    <row r="53" spans="2:10" ht="20.100000000000001" customHeight="1" thickBot="1">
      <c r="B53" s="32" t="s">
        <v>2104</v>
      </c>
      <c r="C53" s="43" t="s">
        <v>2105</v>
      </c>
      <c r="D53" s="40">
        <v>158</v>
      </c>
      <c r="E53" s="40">
        <f t="shared" si="1"/>
        <v>19160.129999999997</v>
      </c>
      <c r="F53" s="35">
        <f t="shared" si="0"/>
        <v>839.87000000000057</v>
      </c>
      <c r="H53" s="47"/>
      <c r="I53" s="48"/>
      <c r="J53" s="48"/>
    </row>
    <row r="54" spans="2:10" ht="20.100000000000001" customHeight="1" thickBot="1">
      <c r="B54" s="32" t="s">
        <v>2106</v>
      </c>
      <c r="C54" s="43" t="s">
        <v>2107</v>
      </c>
      <c r="D54" s="40">
        <v>667</v>
      </c>
      <c r="E54" s="40">
        <f t="shared" si="1"/>
        <v>19827.129999999997</v>
      </c>
      <c r="F54" s="35">
        <f t="shared" si="0"/>
        <v>172.87000000000057</v>
      </c>
      <c r="H54" s="47"/>
      <c r="I54" s="48"/>
      <c r="J54" s="48"/>
    </row>
    <row r="55" spans="2:10" ht="20.100000000000001" customHeight="1" thickBot="1">
      <c r="B55" s="32" t="s">
        <v>2108</v>
      </c>
      <c r="C55" s="43" t="s">
        <v>1736</v>
      </c>
      <c r="D55" s="40">
        <v>11.99</v>
      </c>
      <c r="E55" s="40">
        <f t="shared" si="1"/>
        <v>19839.12</v>
      </c>
      <c r="F55" s="35">
        <f t="shared" si="0"/>
        <v>160.88000000000056</v>
      </c>
      <c r="H55" s="47"/>
      <c r="I55" s="48"/>
      <c r="J55" s="48"/>
    </row>
    <row r="56" spans="2:10" ht="20.100000000000001" customHeight="1" thickBot="1">
      <c r="B56" s="32" t="s">
        <v>2109</v>
      </c>
      <c r="C56" s="43" t="s">
        <v>1567</v>
      </c>
      <c r="D56" s="40">
        <v>48</v>
      </c>
      <c r="E56" s="40">
        <f t="shared" si="1"/>
        <v>19887.12</v>
      </c>
      <c r="F56" s="35">
        <f t="shared" si="0"/>
        <v>112.88000000000056</v>
      </c>
      <c r="H56" s="47"/>
      <c r="I56" s="48"/>
      <c r="J56" s="48"/>
    </row>
    <row r="57" spans="2:10" ht="20.100000000000001" customHeight="1" thickBot="1">
      <c r="B57" s="32" t="s">
        <v>2110</v>
      </c>
      <c r="C57" s="43" t="s">
        <v>2111</v>
      </c>
      <c r="D57" s="40">
        <v>65.010000000000005</v>
      </c>
      <c r="E57" s="40">
        <f t="shared" si="1"/>
        <v>19952.129999999997</v>
      </c>
      <c r="F57" s="35">
        <f t="shared" si="0"/>
        <v>47.870000000000559</v>
      </c>
      <c r="H57" s="47"/>
      <c r="I57" s="48"/>
      <c r="J57" s="48"/>
    </row>
    <row r="58" spans="2:10" ht="20.100000000000001" customHeight="1">
      <c r="B58" s="32" t="s">
        <v>2112</v>
      </c>
      <c r="C58" s="43" t="s">
        <v>1566</v>
      </c>
      <c r="D58" s="40">
        <v>199.71</v>
      </c>
      <c r="E58" s="40">
        <f t="shared" si="1"/>
        <v>20151.839999999997</v>
      </c>
      <c r="F58" s="35">
        <f t="shared" si="0"/>
        <v>-151.83999999999946</v>
      </c>
      <c r="H58" s="47"/>
      <c r="I58" s="48"/>
      <c r="J58" s="48"/>
    </row>
    <row r="59" spans="2:10" ht="20.100000000000001" hidden="1" customHeight="1" thickBot="1">
      <c r="B59" s="93"/>
      <c r="C59" s="64"/>
      <c r="D59" s="40"/>
      <c r="E59" s="40">
        <f t="shared" si="1"/>
        <v>20151.839999999997</v>
      </c>
      <c r="F59" s="35">
        <f t="shared" si="0"/>
        <v>-151.83999999999946</v>
      </c>
      <c r="H59" s="47"/>
      <c r="I59" s="48"/>
      <c r="J59" s="48"/>
    </row>
    <row r="60" spans="2:10" ht="20.100000000000001" hidden="1" customHeight="1" thickBot="1">
      <c r="B60" s="93"/>
      <c r="C60" s="64"/>
      <c r="D60" s="40"/>
      <c r="E60" s="40">
        <f t="shared" si="1"/>
        <v>20151.839999999997</v>
      </c>
      <c r="F60" s="35">
        <f t="shared" si="0"/>
        <v>-151.83999999999946</v>
      </c>
      <c r="H60" s="47"/>
      <c r="I60" s="48"/>
      <c r="J60" s="48"/>
    </row>
    <row r="61" spans="2:10" ht="20.100000000000001" hidden="1" customHeight="1" thickBot="1">
      <c r="B61" s="93"/>
      <c r="C61" s="64"/>
      <c r="D61" s="40"/>
      <c r="E61" s="40">
        <f t="shared" si="1"/>
        <v>20151.839999999997</v>
      </c>
      <c r="F61" s="35">
        <f t="shared" si="0"/>
        <v>-151.83999999999946</v>
      </c>
      <c r="H61" s="47"/>
      <c r="I61" s="48"/>
      <c r="J61" s="48"/>
    </row>
    <row r="62" spans="2:10" ht="20.100000000000001" hidden="1" customHeight="1" thickBot="1">
      <c r="B62" s="43"/>
      <c r="C62" s="43"/>
      <c r="D62" s="40"/>
      <c r="E62" s="40">
        <f t="shared" si="1"/>
        <v>20151.839999999997</v>
      </c>
      <c r="F62" s="35">
        <f t="shared" si="0"/>
        <v>-151.83999999999946</v>
      </c>
      <c r="H62" s="49"/>
      <c r="I62" s="48"/>
      <c r="J62" s="48"/>
    </row>
    <row r="63" spans="2:10" ht="20.100000000000001" hidden="1" customHeight="1" thickBot="1">
      <c r="B63" s="43"/>
      <c r="C63" s="43"/>
      <c r="D63" s="40"/>
      <c r="E63" s="40">
        <f t="shared" si="1"/>
        <v>20151.839999999997</v>
      </c>
      <c r="F63" s="35">
        <f t="shared" si="0"/>
        <v>-151.83999999999946</v>
      </c>
      <c r="H63" s="49"/>
      <c r="I63" s="48"/>
      <c r="J63" s="48"/>
    </row>
    <row r="64" spans="2:10" ht="20.100000000000001" hidden="1" customHeight="1" thickBot="1">
      <c r="B64" s="43"/>
      <c r="C64" s="43"/>
      <c r="D64" s="40"/>
      <c r="E64" s="40">
        <f t="shared" si="1"/>
        <v>20151.839999999997</v>
      </c>
      <c r="F64" s="35">
        <f t="shared" si="0"/>
        <v>-151.83999999999946</v>
      </c>
      <c r="H64" s="49"/>
      <c r="I64" s="48"/>
      <c r="J64" s="48"/>
    </row>
    <row r="65" spans="2:10" ht="20.100000000000001" hidden="1" customHeight="1" thickBot="1">
      <c r="B65" s="43"/>
      <c r="C65" s="43"/>
      <c r="D65" s="40"/>
      <c r="E65" s="40">
        <f t="shared" si="1"/>
        <v>20151.839999999997</v>
      </c>
      <c r="F65" s="35">
        <f t="shared" si="0"/>
        <v>-151.83999999999946</v>
      </c>
      <c r="H65" s="49"/>
      <c r="I65" s="48"/>
      <c r="J65" s="48"/>
    </row>
    <row r="66" spans="2:10" ht="20.100000000000001" hidden="1" customHeight="1" thickBot="1">
      <c r="B66" s="50"/>
      <c r="C66" s="50"/>
      <c r="D66" s="45"/>
      <c r="E66" s="40">
        <f t="shared" si="1"/>
        <v>20151.839999999997</v>
      </c>
      <c r="F66" s="35">
        <f t="shared" ref="F66" si="3">F65-D66</f>
        <v>-151.83999999999946</v>
      </c>
      <c r="H66" s="49"/>
      <c r="I66" s="48"/>
      <c r="J66" s="48"/>
    </row>
    <row r="67" spans="2:10" ht="19.5" customHeight="1">
      <c r="B67" s="51"/>
      <c r="D67" s="3" t="s">
        <v>0</v>
      </c>
      <c r="E67" s="4">
        <f>E66</f>
        <v>20151.839999999997</v>
      </c>
      <c r="F67" s="3">
        <f>F66</f>
        <v>-151.83999999999946</v>
      </c>
      <c r="H67" s="51"/>
      <c r="J67" s="3"/>
    </row>
    <row r="68" spans="2:10" ht="19.5" customHeight="1">
      <c r="D68" s="3" t="s">
        <v>2</v>
      </c>
      <c r="E68" s="3"/>
      <c r="F68" s="3"/>
      <c r="J68" s="3"/>
    </row>
    <row r="69" spans="2:10" ht="19.5" customHeight="1" thickBot="1">
      <c r="D69" s="14" t="s">
        <v>3</v>
      </c>
      <c r="E69" s="15"/>
      <c r="F69" s="16"/>
      <c r="H69" s="16"/>
      <c r="I69" s="16"/>
    </row>
    <row r="70" spans="2:10" ht="19.5" customHeight="1">
      <c r="D70" s="3" t="s">
        <v>4</v>
      </c>
      <c r="E70" s="3">
        <f>E67+E68+E69</f>
        <v>20151.839999999997</v>
      </c>
      <c r="F70" s="19">
        <f>F67-E68-E69</f>
        <v>-151.83999999999946</v>
      </c>
      <c r="G70" s="52" t="s">
        <v>12</v>
      </c>
      <c r="J70" s="3"/>
    </row>
    <row r="71" spans="2:10" ht="19.5" customHeight="1">
      <c r="D71" s="3"/>
    </row>
    <row r="72" spans="2:10" ht="19.5" customHeight="1">
      <c r="D72" s="3"/>
      <c r="J72" s="3"/>
    </row>
    <row r="73" spans="2:10" ht="19.5" customHeight="1">
      <c r="D73" s="3"/>
    </row>
    <row r="74" spans="2:10" ht="19.5" customHeight="1">
      <c r="D74" s="3"/>
    </row>
    <row r="75" spans="2:10" ht="19.5" customHeight="1">
      <c r="D75" s="3"/>
    </row>
    <row r="76" spans="2:10" ht="19.5" customHeight="1">
      <c r="D76" s="3"/>
    </row>
    <row r="77" spans="2:10" ht="19.5" customHeight="1">
      <c r="D77" s="3"/>
    </row>
    <row r="78" spans="2:10" ht="19.5" customHeight="1">
      <c r="D78" s="3"/>
    </row>
    <row r="79" spans="2:10" ht="19.5" customHeight="1">
      <c r="D79" s="3"/>
    </row>
    <row r="80" spans="2:10" ht="19.5" customHeight="1">
      <c r="D80" s="3"/>
    </row>
    <row r="81" spans="4:4" ht="19.5" customHeight="1">
      <c r="D81" s="3"/>
    </row>
    <row r="82" spans="4:4" ht="19.5" customHeight="1">
      <c r="D82" s="3"/>
    </row>
    <row r="83" spans="4:4" ht="19.5" customHeight="1">
      <c r="D83" s="3"/>
    </row>
    <row r="84" spans="4:4" ht="19.5" customHeight="1">
      <c r="D84" s="3"/>
    </row>
    <row r="85" spans="4:4" ht="19.5" customHeight="1">
      <c r="D85" s="3"/>
    </row>
    <row r="86" spans="4:4" ht="19.5" customHeight="1">
      <c r="D86" s="3"/>
    </row>
    <row r="87" spans="4:4" ht="19.5" customHeight="1">
      <c r="D87" s="3"/>
    </row>
    <row r="88" spans="4:4" ht="19.5" customHeight="1">
      <c r="D88" s="3"/>
    </row>
    <row r="89" spans="4:4" ht="19.5" customHeight="1">
      <c r="D89" s="3"/>
    </row>
    <row r="90" spans="4:4" ht="19.5" customHeight="1">
      <c r="D90" s="3"/>
    </row>
    <row r="91" spans="4:4" ht="19.5" customHeight="1">
      <c r="D91" s="3"/>
    </row>
    <row r="92" spans="4:4" ht="19.5" customHeight="1">
      <c r="D92" s="3"/>
    </row>
    <row r="93" spans="4:4" ht="19.5" customHeight="1">
      <c r="D93" s="3"/>
    </row>
    <row r="94" spans="4:4" ht="19.5" customHeight="1">
      <c r="D94" s="3"/>
    </row>
    <row r="95" spans="4:4" ht="19.5" customHeight="1">
      <c r="D95" s="3"/>
    </row>
    <row r="96" spans="4:4" ht="19.5" customHeight="1">
      <c r="D96" s="3"/>
    </row>
    <row r="97" spans="4:4" ht="19.5" customHeight="1">
      <c r="D97" s="3"/>
    </row>
    <row r="98" spans="4:4" ht="19.5" customHeight="1">
      <c r="D98" s="3"/>
    </row>
    <row r="99" spans="4:4" ht="19.5" customHeight="1">
      <c r="D99" s="3"/>
    </row>
    <row r="100" spans="4:4" ht="19.5" customHeight="1">
      <c r="D100" s="3"/>
    </row>
    <row r="101" spans="4:4" ht="19.5" customHeight="1">
      <c r="D101" s="3"/>
    </row>
    <row r="102" spans="4:4" ht="19.5" customHeight="1">
      <c r="D102" s="3"/>
    </row>
    <row r="103" spans="4:4" ht="19.5" customHeight="1">
      <c r="D103" s="3"/>
    </row>
    <row r="104" spans="4:4" ht="19.5" customHeight="1"/>
    <row r="105" spans="4:4" ht="19.5" customHeight="1"/>
    <row r="106" spans="4:4" ht="19.5" customHeight="1"/>
    <row r="107" spans="4:4" ht="19.5" customHeight="1"/>
    <row r="108" spans="4:4" ht="19.5" customHeight="1"/>
    <row r="109" spans="4:4" ht="19.5" customHeight="1"/>
    <row r="110" spans="4:4" ht="19.5" customHeight="1"/>
    <row r="111" spans="4:4" ht="19.5" customHeight="1"/>
    <row r="112" spans="4:4" ht="19.5" customHeight="1"/>
    <row r="113" ht="19.5" customHeight="1"/>
    <row r="114" ht="19.5" customHeight="1"/>
  </sheetData>
  <mergeCells count="2">
    <mergeCell ref="C1:D1"/>
    <mergeCell ref="C2:D2"/>
  </mergeCells>
  <pageMargins left="0.4" right="0.53" top="0.46" bottom="0.43" header="0" footer="0"/>
  <pageSetup scale="61" orientation="portrait" r:id="rId1"/>
  <headerFooter alignWithMargins="0"/>
  <rowBreaks count="1" manualBreakCount="1">
    <brk id="70" max="9" man="1"/>
  </rowBreaks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B1:N206"/>
  <sheetViews>
    <sheetView zoomScale="90" workbookViewId="0">
      <selection activeCell="D7" sqref="D7"/>
    </sheetView>
  </sheetViews>
  <sheetFormatPr baseColWidth="10" defaultRowHeight="12.75"/>
  <cols>
    <col min="1" max="1" width="3.140625" style="6" customWidth="1"/>
    <col min="2" max="2" width="10.7109375" style="6" customWidth="1"/>
    <col min="3" max="3" width="15.7109375" style="18" customWidth="1"/>
    <col min="4" max="4" width="12.28515625" style="53" customWidth="1"/>
    <col min="5" max="5" width="17.7109375" style="6" customWidth="1"/>
    <col min="6" max="6" width="15.7109375" style="6" customWidth="1"/>
    <col min="7" max="7" width="3.28515625" style="6" customWidth="1"/>
    <col min="8" max="8" width="11.42578125" style="6"/>
    <col min="9" max="9" width="14.85546875" style="6" bestFit="1" customWidth="1"/>
    <col min="10" max="10" width="14.140625" style="6" customWidth="1"/>
    <col min="11" max="13" width="11.42578125" style="6"/>
    <col min="14" max="14" width="12.5703125" style="6" customWidth="1"/>
    <col min="15" max="16384" width="11.42578125" style="6"/>
  </cols>
  <sheetData>
    <row r="1" spans="2:14" s="2" customFormat="1" ht="16.5">
      <c r="B1" s="1"/>
      <c r="C1" s="133" t="s">
        <v>13</v>
      </c>
      <c r="D1" s="133"/>
      <c r="H1" s="3" t="s">
        <v>0</v>
      </c>
      <c r="I1" s="4">
        <f>'Nov 15 OK'!E133</f>
        <v>0</v>
      </c>
      <c r="J1" s="5" t="e">
        <f>'Nov 15 OK'!F130</f>
        <v>#VALUE!</v>
      </c>
      <c r="L1" s="6"/>
      <c r="M1" s="6"/>
      <c r="N1" s="3"/>
    </row>
    <row r="2" spans="2:14" ht="17.25" thickBot="1">
      <c r="B2" s="7"/>
      <c r="C2" s="134" t="s">
        <v>1</v>
      </c>
      <c r="D2" s="134"/>
      <c r="E2" s="8"/>
      <c r="F2" s="9"/>
      <c r="H2" s="3" t="s">
        <v>2</v>
      </c>
      <c r="I2" s="3"/>
      <c r="J2" s="3"/>
      <c r="N2" s="3"/>
    </row>
    <row r="3" spans="2:14" ht="14.25" thickBot="1">
      <c r="B3" s="10"/>
      <c r="C3" s="11"/>
      <c r="D3" s="12"/>
      <c r="E3" s="13"/>
      <c r="F3" s="13"/>
      <c r="H3" s="14" t="s">
        <v>3</v>
      </c>
      <c r="I3" s="15"/>
      <c r="J3" s="16"/>
      <c r="L3" s="16"/>
      <c r="M3" s="16"/>
    </row>
    <row r="4" spans="2:14" ht="14.25" thickBot="1">
      <c r="B4" s="17"/>
      <c r="D4" s="12"/>
      <c r="E4" s="13"/>
      <c r="F4" s="13"/>
      <c r="H4" s="3" t="s">
        <v>4</v>
      </c>
      <c r="I4" s="3"/>
      <c r="J4" s="19" t="e">
        <f>J1-I2-I3</f>
        <v>#VALUE!</v>
      </c>
      <c r="N4" s="3"/>
    </row>
    <row r="5" spans="2:14" s="24" customFormat="1" ht="16.5" thickBot="1">
      <c r="B5" s="20"/>
      <c r="C5" s="21"/>
      <c r="D5" s="22"/>
      <c r="E5" s="20"/>
      <c r="F5" s="23" t="s">
        <v>5</v>
      </c>
      <c r="H5" s="3"/>
      <c r="I5" s="6"/>
      <c r="J5" s="6"/>
      <c r="K5" s="6"/>
      <c r="L5" s="6"/>
      <c r="M5" s="6"/>
      <c r="N5" s="6"/>
    </row>
    <row r="6" spans="2:14" s="29" customFormat="1" ht="20.100000000000001" customHeight="1" thickBot="1">
      <c r="B6" s="25" t="s">
        <v>6</v>
      </c>
      <c r="C6" s="25" t="s">
        <v>7</v>
      </c>
      <c r="D6" s="26" t="s">
        <v>8</v>
      </c>
      <c r="E6" s="27" t="s">
        <v>9</v>
      </c>
      <c r="F6" s="28" t="e">
        <f>J8</f>
        <v>#VALUE!</v>
      </c>
      <c r="H6" s="30" t="s">
        <v>10</v>
      </c>
      <c r="I6" s="27" t="s">
        <v>8</v>
      </c>
      <c r="J6" s="31" t="s">
        <v>11</v>
      </c>
    </row>
    <row r="7" spans="2:14" ht="20.100000000000001" customHeight="1">
      <c r="B7" s="32" t="s">
        <v>1942</v>
      </c>
      <c r="C7" s="33" t="s">
        <v>1947</v>
      </c>
      <c r="D7" s="34">
        <v>179.99</v>
      </c>
      <c r="E7" s="34">
        <f>D7</f>
        <v>179.99</v>
      </c>
      <c r="F7" s="35" t="e">
        <f t="shared" ref="F7:F67" si="0">F6-D7</f>
        <v>#VALUE!</v>
      </c>
      <c r="H7" s="36"/>
      <c r="I7" s="37" t="e">
        <f>J1</f>
        <v>#VALUE!</v>
      </c>
      <c r="J7" s="35" t="e">
        <f>I7</f>
        <v>#VALUE!</v>
      </c>
    </row>
    <row r="8" spans="2:14" ht="20.100000000000001" customHeight="1">
      <c r="B8" s="32" t="s">
        <v>1943</v>
      </c>
      <c r="C8" s="39" t="s">
        <v>1944</v>
      </c>
      <c r="D8" s="40">
        <v>250</v>
      </c>
      <c r="E8" s="40">
        <f t="shared" ref="E8:E58" si="1">E7+D8</f>
        <v>429.99</v>
      </c>
      <c r="F8" s="41" t="e">
        <f t="shared" si="0"/>
        <v>#VALUE!</v>
      </c>
      <c r="H8" s="42"/>
      <c r="I8" s="40">
        <v>90000</v>
      </c>
      <c r="J8" s="41" t="e">
        <f t="shared" ref="J8:J10" si="2">J7+I8</f>
        <v>#VALUE!</v>
      </c>
    </row>
    <row r="9" spans="2:14" ht="20.100000000000001" customHeight="1">
      <c r="B9" s="32" t="s">
        <v>1945</v>
      </c>
      <c r="C9" s="39" t="s">
        <v>1946</v>
      </c>
      <c r="D9" s="40">
        <v>179.99</v>
      </c>
      <c r="E9" s="40">
        <f t="shared" si="1"/>
        <v>609.98</v>
      </c>
      <c r="F9" s="41" t="e">
        <f t="shared" si="0"/>
        <v>#VALUE!</v>
      </c>
      <c r="H9" s="42"/>
      <c r="I9" s="40"/>
      <c r="J9" s="41" t="e">
        <f t="shared" si="2"/>
        <v>#VALUE!</v>
      </c>
    </row>
    <row r="10" spans="2:14" ht="20.100000000000001" customHeight="1">
      <c r="B10" s="64" t="s">
        <v>1908</v>
      </c>
      <c r="C10" s="64" t="s">
        <v>2050</v>
      </c>
      <c r="D10" s="40">
        <v>126</v>
      </c>
      <c r="E10" s="40">
        <f t="shared" si="1"/>
        <v>735.98</v>
      </c>
      <c r="F10" s="41" t="e">
        <f t="shared" si="0"/>
        <v>#VALUE!</v>
      </c>
      <c r="H10" s="42"/>
      <c r="I10" s="40"/>
      <c r="J10" s="41" t="e">
        <f t="shared" si="2"/>
        <v>#VALUE!</v>
      </c>
    </row>
    <row r="11" spans="2:14" ht="20.100000000000001" customHeight="1">
      <c r="B11" s="32" t="s">
        <v>1952</v>
      </c>
      <c r="C11" s="43" t="s">
        <v>1953</v>
      </c>
      <c r="D11" s="40">
        <v>84</v>
      </c>
      <c r="E11" s="40">
        <f t="shared" si="1"/>
        <v>819.98</v>
      </c>
      <c r="F11" s="41" t="e">
        <f t="shared" si="0"/>
        <v>#VALUE!</v>
      </c>
      <c r="H11" s="42"/>
      <c r="I11" s="40"/>
      <c r="J11" s="41"/>
    </row>
    <row r="12" spans="2:14" ht="20.100000000000001" customHeight="1">
      <c r="B12" s="32" t="s">
        <v>1955</v>
      </c>
      <c r="C12" s="43" t="s">
        <v>1956</v>
      </c>
      <c r="D12" s="40">
        <v>258.02</v>
      </c>
      <c r="E12" s="40">
        <f t="shared" si="1"/>
        <v>1078</v>
      </c>
      <c r="F12" s="41" t="e">
        <f t="shared" si="0"/>
        <v>#VALUE!</v>
      </c>
      <c r="H12" s="42"/>
      <c r="I12" s="40"/>
      <c r="J12" s="41"/>
    </row>
    <row r="13" spans="2:14" ht="20.100000000000001" customHeight="1">
      <c r="B13" s="32" t="s">
        <v>1948</v>
      </c>
      <c r="C13" s="43" t="s">
        <v>72</v>
      </c>
      <c r="D13" s="40">
        <v>463.2</v>
      </c>
      <c r="E13" s="40">
        <f t="shared" si="1"/>
        <v>1541.2</v>
      </c>
      <c r="F13" s="41" t="e">
        <f t="shared" si="0"/>
        <v>#VALUE!</v>
      </c>
      <c r="H13" s="42"/>
      <c r="I13" s="40"/>
      <c r="J13" s="41"/>
    </row>
    <row r="14" spans="2:14" ht="20.100000000000001" customHeight="1">
      <c r="B14" s="121" t="s">
        <v>1957</v>
      </c>
      <c r="C14" s="115" t="s">
        <v>1958</v>
      </c>
      <c r="D14" s="103">
        <v>500.01</v>
      </c>
      <c r="E14" s="103">
        <f t="shared" si="1"/>
        <v>2041.21</v>
      </c>
      <c r="F14" s="104" t="e">
        <f t="shared" si="0"/>
        <v>#VALUE!</v>
      </c>
      <c r="H14" s="42"/>
      <c r="I14" s="40"/>
      <c r="J14" s="41"/>
    </row>
    <row r="15" spans="2:14" ht="20.100000000000001" customHeight="1">
      <c r="B15" s="32" t="s">
        <v>1959</v>
      </c>
      <c r="C15" s="43" t="s">
        <v>39</v>
      </c>
      <c r="D15" s="40">
        <v>613.94000000000005</v>
      </c>
      <c r="E15" s="40">
        <f t="shared" si="1"/>
        <v>2655.15</v>
      </c>
      <c r="F15" s="41" t="e">
        <f t="shared" si="0"/>
        <v>#VALUE!</v>
      </c>
      <c r="H15" s="42"/>
      <c r="I15" s="40"/>
      <c r="J15" s="41"/>
    </row>
    <row r="16" spans="2:14" ht="20.100000000000001" customHeight="1">
      <c r="B16" s="32" t="s">
        <v>1960</v>
      </c>
      <c r="C16" s="43" t="s">
        <v>1961</v>
      </c>
      <c r="D16" s="40">
        <v>359.99</v>
      </c>
      <c r="E16" s="40">
        <f t="shared" si="1"/>
        <v>3015.1400000000003</v>
      </c>
      <c r="F16" s="41" t="e">
        <f t="shared" si="0"/>
        <v>#VALUE!</v>
      </c>
      <c r="H16" s="42"/>
      <c r="I16" s="40"/>
      <c r="J16" s="41"/>
    </row>
    <row r="17" spans="2:10" ht="20.100000000000001" customHeight="1">
      <c r="B17" s="32" t="s">
        <v>1962</v>
      </c>
      <c r="C17" s="43" t="s">
        <v>1963</v>
      </c>
      <c r="D17" s="40">
        <v>217</v>
      </c>
      <c r="E17" s="40">
        <f t="shared" si="1"/>
        <v>3232.1400000000003</v>
      </c>
      <c r="F17" s="41" t="e">
        <f t="shared" si="0"/>
        <v>#VALUE!</v>
      </c>
      <c r="H17" s="42"/>
      <c r="I17" s="40"/>
      <c r="J17" s="41"/>
    </row>
    <row r="18" spans="2:10" ht="20.100000000000001" customHeight="1">
      <c r="B18" s="32" t="s">
        <v>1964</v>
      </c>
      <c r="C18" s="43" t="s">
        <v>97</v>
      </c>
      <c r="D18" s="40">
        <v>330</v>
      </c>
      <c r="E18" s="40">
        <f t="shared" si="1"/>
        <v>3562.1400000000003</v>
      </c>
      <c r="F18" s="41" t="e">
        <f t="shared" si="0"/>
        <v>#VALUE!</v>
      </c>
      <c r="H18" s="42"/>
      <c r="I18" s="40"/>
      <c r="J18" s="41"/>
    </row>
    <row r="19" spans="2:10" ht="20.100000000000001" customHeight="1">
      <c r="B19" s="32" t="s">
        <v>1965</v>
      </c>
      <c r="C19" s="43" t="s">
        <v>1966</v>
      </c>
      <c r="D19" s="40">
        <v>416</v>
      </c>
      <c r="E19" s="40">
        <f t="shared" si="1"/>
        <v>3978.1400000000003</v>
      </c>
      <c r="F19" s="41" t="e">
        <f t="shared" si="0"/>
        <v>#VALUE!</v>
      </c>
      <c r="H19" s="42"/>
      <c r="I19" s="40"/>
      <c r="J19" s="41"/>
    </row>
    <row r="20" spans="2:10" ht="20.100000000000001" customHeight="1" thickBot="1">
      <c r="B20" s="32" t="s">
        <v>1967</v>
      </c>
      <c r="C20" s="43" t="s">
        <v>767</v>
      </c>
      <c r="D20" s="40">
        <v>156.02000000000001</v>
      </c>
      <c r="E20" s="40">
        <f t="shared" si="1"/>
        <v>4134.1600000000008</v>
      </c>
      <c r="F20" s="41" t="e">
        <f t="shared" si="0"/>
        <v>#VALUE!</v>
      </c>
      <c r="H20" s="44"/>
      <c r="I20" s="45"/>
      <c r="J20" s="46"/>
    </row>
    <row r="21" spans="2:10" ht="20.100000000000001" customHeight="1" thickTop="1">
      <c r="B21" s="32" t="s">
        <v>1968</v>
      </c>
      <c r="C21" s="43" t="s">
        <v>1969</v>
      </c>
      <c r="D21" s="40">
        <v>429.99</v>
      </c>
      <c r="E21" s="40">
        <f t="shared" si="1"/>
        <v>4564.1500000000005</v>
      </c>
      <c r="F21" s="41" t="e">
        <f t="shared" si="0"/>
        <v>#VALUE!</v>
      </c>
      <c r="H21" s="47"/>
      <c r="I21" s="48"/>
      <c r="J21" s="48"/>
    </row>
    <row r="22" spans="2:10" ht="20.100000000000001" customHeight="1">
      <c r="B22" s="32" t="s">
        <v>1970</v>
      </c>
      <c r="C22" s="43" t="s">
        <v>1961</v>
      </c>
      <c r="D22" s="40">
        <v>359.99</v>
      </c>
      <c r="E22" s="40">
        <f t="shared" si="1"/>
        <v>4924.1400000000003</v>
      </c>
      <c r="F22" s="41" t="e">
        <f t="shared" si="0"/>
        <v>#VALUE!</v>
      </c>
      <c r="H22" s="47"/>
      <c r="I22" s="48"/>
      <c r="J22" s="48"/>
    </row>
    <row r="23" spans="2:10" ht="20.100000000000001" customHeight="1">
      <c r="B23" s="32" t="s">
        <v>1971</v>
      </c>
      <c r="C23" s="43" t="s">
        <v>72</v>
      </c>
      <c r="D23" s="40">
        <v>521.1</v>
      </c>
      <c r="E23" s="40">
        <f t="shared" si="1"/>
        <v>5445.2400000000007</v>
      </c>
      <c r="F23" s="41" t="e">
        <f t="shared" si="0"/>
        <v>#VALUE!</v>
      </c>
      <c r="H23" s="47"/>
      <c r="I23" s="48"/>
      <c r="J23" s="48"/>
    </row>
    <row r="24" spans="2:10" ht="20.100000000000001" customHeight="1">
      <c r="B24" s="32" t="s">
        <v>1972</v>
      </c>
      <c r="C24" s="43" t="s">
        <v>1973</v>
      </c>
      <c r="D24" s="40">
        <v>59.8</v>
      </c>
      <c r="E24" s="40">
        <f t="shared" si="1"/>
        <v>5505.0400000000009</v>
      </c>
      <c r="F24" s="41" t="e">
        <f t="shared" si="0"/>
        <v>#VALUE!</v>
      </c>
      <c r="H24" s="47"/>
      <c r="I24" s="48"/>
      <c r="J24" s="48"/>
    </row>
    <row r="25" spans="2:10" ht="20.100000000000001" customHeight="1">
      <c r="B25" s="32" t="s">
        <v>1974</v>
      </c>
      <c r="C25" s="43" t="s">
        <v>1975</v>
      </c>
      <c r="D25" s="40">
        <v>474.49</v>
      </c>
      <c r="E25" s="40">
        <f t="shared" si="1"/>
        <v>5979.5300000000007</v>
      </c>
      <c r="F25" s="41" t="e">
        <f t="shared" si="0"/>
        <v>#VALUE!</v>
      </c>
      <c r="H25" s="47"/>
      <c r="I25" s="48"/>
      <c r="J25" s="48"/>
    </row>
    <row r="26" spans="2:10" ht="20.100000000000001" customHeight="1">
      <c r="B26" s="32" t="s">
        <v>1976</v>
      </c>
      <c r="C26" s="43" t="s">
        <v>1975</v>
      </c>
      <c r="D26" s="40">
        <v>549</v>
      </c>
      <c r="E26" s="40">
        <f t="shared" si="1"/>
        <v>6528.5300000000007</v>
      </c>
      <c r="F26" s="41" t="e">
        <f t="shared" si="0"/>
        <v>#VALUE!</v>
      </c>
      <c r="H26" s="47"/>
      <c r="I26" s="48"/>
      <c r="J26" s="48"/>
    </row>
    <row r="27" spans="2:10" ht="20.100000000000001" customHeight="1">
      <c r="B27" s="32" t="s">
        <v>1977</v>
      </c>
      <c r="C27" s="43" t="s">
        <v>1773</v>
      </c>
      <c r="D27" s="40">
        <v>117</v>
      </c>
      <c r="E27" s="40">
        <f t="shared" si="1"/>
        <v>6645.5300000000007</v>
      </c>
      <c r="F27" s="41" t="e">
        <f t="shared" si="0"/>
        <v>#VALUE!</v>
      </c>
      <c r="H27" s="47"/>
      <c r="I27" s="48"/>
      <c r="J27" s="48"/>
    </row>
    <row r="28" spans="2:10" ht="20.100000000000001" customHeight="1">
      <c r="B28" s="32" t="s">
        <v>1978</v>
      </c>
      <c r="C28" s="43" t="s">
        <v>1985</v>
      </c>
      <c r="D28" s="40">
        <v>56</v>
      </c>
      <c r="E28" s="40">
        <f t="shared" si="1"/>
        <v>6701.5300000000007</v>
      </c>
      <c r="F28" s="41" t="e">
        <f t="shared" si="0"/>
        <v>#VALUE!</v>
      </c>
      <c r="H28" s="47"/>
      <c r="I28" s="48"/>
      <c r="J28" s="48"/>
    </row>
    <row r="29" spans="2:10" ht="20.100000000000001" customHeight="1">
      <c r="B29" s="32" t="s">
        <v>1979</v>
      </c>
      <c r="C29" s="43" t="s">
        <v>1986</v>
      </c>
      <c r="D29" s="40">
        <v>46.01</v>
      </c>
      <c r="E29" s="40">
        <f t="shared" si="1"/>
        <v>6747.5400000000009</v>
      </c>
      <c r="F29" s="41" t="e">
        <f t="shared" si="0"/>
        <v>#VALUE!</v>
      </c>
      <c r="H29" s="47"/>
      <c r="I29" s="48"/>
      <c r="J29" s="48"/>
    </row>
    <row r="30" spans="2:10" ht="20.100000000000001" customHeight="1">
      <c r="B30" s="32" t="s">
        <v>1980</v>
      </c>
      <c r="C30" s="43" t="s">
        <v>1584</v>
      </c>
      <c r="D30" s="40">
        <v>705.28</v>
      </c>
      <c r="E30" s="40">
        <f t="shared" si="1"/>
        <v>7452.8200000000006</v>
      </c>
      <c r="F30" s="41" t="e">
        <f t="shared" si="0"/>
        <v>#VALUE!</v>
      </c>
      <c r="H30" s="47"/>
      <c r="I30" s="48"/>
      <c r="J30" s="48"/>
    </row>
    <row r="31" spans="2:10" ht="20.100000000000001" customHeight="1">
      <c r="B31" s="32" t="s">
        <v>1981</v>
      </c>
      <c r="C31" s="43" t="s">
        <v>1987</v>
      </c>
      <c r="D31" s="40">
        <v>141.01</v>
      </c>
      <c r="E31" s="40">
        <f t="shared" si="1"/>
        <v>7593.8300000000008</v>
      </c>
      <c r="F31" s="41" t="e">
        <f t="shared" si="0"/>
        <v>#VALUE!</v>
      </c>
      <c r="H31" s="47"/>
      <c r="I31" s="48"/>
      <c r="J31" s="48"/>
    </row>
    <row r="32" spans="2:10" ht="20.100000000000001" customHeight="1">
      <c r="B32" s="32" t="s">
        <v>1982</v>
      </c>
      <c r="C32" s="43" t="s">
        <v>72</v>
      </c>
      <c r="D32" s="40">
        <v>463.2</v>
      </c>
      <c r="E32" s="40">
        <f t="shared" si="1"/>
        <v>8057.0300000000007</v>
      </c>
      <c r="F32" s="41" t="e">
        <f t="shared" si="0"/>
        <v>#VALUE!</v>
      </c>
      <c r="H32" s="47"/>
      <c r="I32" s="48"/>
      <c r="J32" s="48"/>
    </row>
    <row r="33" spans="2:10" ht="20.100000000000001" customHeight="1">
      <c r="B33" s="32" t="s">
        <v>1983</v>
      </c>
      <c r="C33" s="43" t="s">
        <v>1988</v>
      </c>
      <c r="D33" s="40">
        <v>568.14</v>
      </c>
      <c r="E33" s="40">
        <f t="shared" si="1"/>
        <v>8625.17</v>
      </c>
      <c r="F33" s="41" t="e">
        <f t="shared" si="0"/>
        <v>#VALUE!</v>
      </c>
      <c r="H33" s="47"/>
      <c r="I33" s="48"/>
      <c r="J33" s="48"/>
    </row>
    <row r="34" spans="2:10" ht="20.100000000000001" customHeight="1">
      <c r="B34" s="32" t="s">
        <v>1984</v>
      </c>
      <c r="C34" s="43" t="s">
        <v>475</v>
      </c>
      <c r="D34" s="40">
        <v>117</v>
      </c>
      <c r="E34" s="40">
        <f t="shared" si="1"/>
        <v>8742.17</v>
      </c>
      <c r="F34" s="41" t="e">
        <f t="shared" si="0"/>
        <v>#VALUE!</v>
      </c>
      <c r="H34" s="47"/>
      <c r="I34" s="48"/>
      <c r="J34" s="48"/>
    </row>
    <row r="35" spans="2:10" ht="20.100000000000001" customHeight="1">
      <c r="B35" s="32" t="s">
        <v>1989</v>
      </c>
      <c r="C35" s="43" t="s">
        <v>1996</v>
      </c>
      <c r="D35" s="40">
        <v>520</v>
      </c>
      <c r="E35" s="40">
        <f t="shared" si="1"/>
        <v>9262.17</v>
      </c>
      <c r="F35" s="41" t="e">
        <f t="shared" si="0"/>
        <v>#VALUE!</v>
      </c>
      <c r="H35" s="47"/>
      <c r="I35" s="48"/>
      <c r="J35" s="48"/>
    </row>
    <row r="36" spans="2:10" ht="20.100000000000001" customHeight="1">
      <c r="B36" s="32" t="s">
        <v>1990</v>
      </c>
      <c r="C36" s="43" t="s">
        <v>1997</v>
      </c>
      <c r="D36" s="40">
        <v>2827.11</v>
      </c>
      <c r="E36" s="40">
        <f t="shared" si="1"/>
        <v>12089.28</v>
      </c>
      <c r="F36" s="41" t="e">
        <f t="shared" si="0"/>
        <v>#VALUE!</v>
      </c>
      <c r="H36" s="47"/>
      <c r="I36" s="48"/>
      <c r="J36" s="48"/>
    </row>
    <row r="37" spans="2:10" ht="20.100000000000001" customHeight="1">
      <c r="B37" s="32" t="s">
        <v>1991</v>
      </c>
      <c r="C37" s="43" t="s">
        <v>1998</v>
      </c>
      <c r="D37" s="40">
        <v>99.91</v>
      </c>
      <c r="E37" s="40">
        <f t="shared" si="1"/>
        <v>12189.19</v>
      </c>
      <c r="F37" s="41" t="e">
        <f t="shared" si="0"/>
        <v>#VALUE!</v>
      </c>
      <c r="H37" s="47"/>
      <c r="I37" s="48"/>
      <c r="J37" s="48"/>
    </row>
    <row r="38" spans="2:10" ht="20.100000000000001" customHeight="1">
      <c r="B38" s="32" t="s">
        <v>1992</v>
      </c>
      <c r="C38" s="43" t="s">
        <v>1998</v>
      </c>
      <c r="D38" s="40">
        <v>184.8</v>
      </c>
      <c r="E38" s="40">
        <f t="shared" si="1"/>
        <v>12373.99</v>
      </c>
      <c r="F38" s="41" t="e">
        <f t="shared" si="0"/>
        <v>#VALUE!</v>
      </c>
      <c r="H38" s="47"/>
      <c r="I38" s="48"/>
      <c r="J38" s="48"/>
    </row>
    <row r="39" spans="2:10" ht="20.100000000000001" customHeight="1">
      <c r="B39" s="32" t="s">
        <v>1993</v>
      </c>
      <c r="C39" s="43" t="s">
        <v>1999</v>
      </c>
      <c r="D39" s="40">
        <v>60.01</v>
      </c>
      <c r="E39" s="40">
        <f t="shared" si="1"/>
        <v>12434</v>
      </c>
      <c r="F39" s="41" t="e">
        <f t="shared" si="0"/>
        <v>#VALUE!</v>
      </c>
      <c r="H39" s="47"/>
      <c r="I39" s="48"/>
      <c r="J39" s="48"/>
    </row>
    <row r="40" spans="2:10" ht="20.100000000000001" customHeight="1">
      <c r="B40" s="32" t="s">
        <v>1994</v>
      </c>
      <c r="C40" s="43" t="s">
        <v>2000</v>
      </c>
      <c r="D40" s="40">
        <v>329.13</v>
      </c>
      <c r="E40" s="40">
        <f t="shared" si="1"/>
        <v>12763.13</v>
      </c>
      <c r="F40" s="41" t="e">
        <f t="shared" si="0"/>
        <v>#VALUE!</v>
      </c>
      <c r="H40" s="47"/>
      <c r="I40" s="48"/>
      <c r="J40" s="48"/>
    </row>
    <row r="41" spans="2:10" ht="20.100000000000001" customHeight="1">
      <c r="B41" s="32" t="s">
        <v>1995</v>
      </c>
      <c r="C41" s="43" t="s">
        <v>2001</v>
      </c>
      <c r="D41" s="40">
        <v>548.49</v>
      </c>
      <c r="E41" s="40">
        <f t="shared" si="1"/>
        <v>13311.619999999999</v>
      </c>
      <c r="F41" s="41" t="e">
        <f t="shared" si="0"/>
        <v>#VALUE!</v>
      </c>
      <c r="H41" s="47"/>
      <c r="I41" s="48"/>
      <c r="J41" s="48"/>
    </row>
    <row r="42" spans="2:10" ht="20.100000000000001" customHeight="1">
      <c r="B42" s="64" t="s">
        <v>2002</v>
      </c>
      <c r="C42" s="43" t="s">
        <v>1567</v>
      </c>
      <c r="D42" s="40">
        <v>19</v>
      </c>
      <c r="E42" s="40">
        <f t="shared" si="1"/>
        <v>13330.619999999999</v>
      </c>
      <c r="F42" s="41" t="e">
        <f t="shared" si="0"/>
        <v>#VALUE!</v>
      </c>
      <c r="H42" s="47"/>
      <c r="I42" s="48"/>
      <c r="J42" s="48"/>
    </row>
    <row r="43" spans="2:10" ht="20.100000000000001" customHeight="1" thickBot="1">
      <c r="B43" s="95" t="s">
        <v>2007</v>
      </c>
      <c r="C43" s="92" t="s">
        <v>112</v>
      </c>
      <c r="D43" s="89">
        <v>95</v>
      </c>
      <c r="E43" s="40">
        <f t="shared" ref="E43" si="3">E42+D43</f>
        <v>13425.619999999999</v>
      </c>
      <c r="F43" s="41" t="e">
        <f t="shared" ref="F43" si="4">F42-D43</f>
        <v>#VALUE!</v>
      </c>
      <c r="H43" s="47"/>
      <c r="I43" s="48"/>
      <c r="J43" s="48"/>
    </row>
    <row r="44" spans="2:10" ht="20.100000000000001" customHeight="1">
      <c r="B44" s="94" t="s">
        <v>2008</v>
      </c>
      <c r="C44" s="66" t="s">
        <v>112</v>
      </c>
      <c r="D44" s="4">
        <v>2167</v>
      </c>
      <c r="E44" s="40">
        <f t="shared" si="1"/>
        <v>15592.619999999999</v>
      </c>
      <c r="F44" s="41" t="e">
        <f t="shared" si="0"/>
        <v>#VALUE!</v>
      </c>
      <c r="H44" s="47"/>
      <c r="I44" s="48"/>
      <c r="J44" s="48"/>
    </row>
    <row r="45" spans="2:10" ht="20.100000000000001" customHeight="1">
      <c r="B45" s="93" t="s">
        <v>2009</v>
      </c>
      <c r="C45" s="64" t="s">
        <v>112</v>
      </c>
      <c r="D45" s="40">
        <v>1297.01</v>
      </c>
      <c r="E45" s="40">
        <f t="shared" si="1"/>
        <v>16889.629999999997</v>
      </c>
      <c r="F45" s="41" t="e">
        <f t="shared" si="0"/>
        <v>#VALUE!</v>
      </c>
      <c r="H45" s="47"/>
      <c r="I45" s="48"/>
      <c r="J45" s="48"/>
    </row>
    <row r="46" spans="2:10" ht="20.100000000000001" customHeight="1">
      <c r="B46" s="93" t="s">
        <v>2010</v>
      </c>
      <c r="C46" s="64" t="s">
        <v>112</v>
      </c>
      <c r="D46" s="40">
        <v>121</v>
      </c>
      <c r="E46" s="40">
        <f t="shared" si="1"/>
        <v>17010.629999999997</v>
      </c>
      <c r="F46" s="41" t="e">
        <f t="shared" si="0"/>
        <v>#VALUE!</v>
      </c>
      <c r="H46" s="47"/>
      <c r="I46" s="48"/>
      <c r="J46" s="48"/>
    </row>
    <row r="47" spans="2:10" ht="20.100000000000001" customHeight="1">
      <c r="B47" s="93" t="s">
        <v>2011</v>
      </c>
      <c r="C47" s="64" t="s">
        <v>112</v>
      </c>
      <c r="D47" s="40">
        <v>1681</v>
      </c>
      <c r="E47" s="40">
        <f t="shared" si="1"/>
        <v>18691.629999999997</v>
      </c>
      <c r="F47" s="41" t="e">
        <f t="shared" si="0"/>
        <v>#VALUE!</v>
      </c>
      <c r="H47" s="47"/>
      <c r="I47" s="48"/>
      <c r="J47" s="48"/>
    </row>
    <row r="48" spans="2:10" ht="20.100000000000001" customHeight="1">
      <c r="B48" s="93" t="s">
        <v>2012</v>
      </c>
      <c r="C48" s="64" t="s">
        <v>112</v>
      </c>
      <c r="D48" s="40">
        <v>185</v>
      </c>
      <c r="E48" s="40">
        <f t="shared" si="1"/>
        <v>18876.629999999997</v>
      </c>
      <c r="F48" s="41" t="e">
        <f t="shared" si="0"/>
        <v>#VALUE!</v>
      </c>
      <c r="H48" s="47"/>
      <c r="I48" s="48"/>
      <c r="J48" s="48"/>
    </row>
    <row r="49" spans="2:10" ht="20.100000000000001" customHeight="1">
      <c r="B49" s="93" t="s">
        <v>2013</v>
      </c>
      <c r="C49" s="64" t="s">
        <v>112</v>
      </c>
      <c r="D49" s="40">
        <v>2132.15</v>
      </c>
      <c r="E49" s="40">
        <f t="shared" si="1"/>
        <v>21008.78</v>
      </c>
      <c r="F49" s="41" t="e">
        <f t="shared" si="0"/>
        <v>#VALUE!</v>
      </c>
      <c r="H49" s="47"/>
      <c r="I49" s="48"/>
      <c r="J49" s="48"/>
    </row>
    <row r="50" spans="2:10" ht="20.100000000000001" customHeight="1">
      <c r="B50" s="93" t="s">
        <v>2014</v>
      </c>
      <c r="C50" s="64" t="s">
        <v>112</v>
      </c>
      <c r="D50" s="40">
        <v>128</v>
      </c>
      <c r="E50" s="40">
        <f t="shared" si="1"/>
        <v>21136.78</v>
      </c>
      <c r="F50" s="41" t="e">
        <f t="shared" si="0"/>
        <v>#VALUE!</v>
      </c>
      <c r="H50" s="47"/>
      <c r="I50" s="48"/>
      <c r="J50" s="48"/>
    </row>
    <row r="51" spans="2:10" ht="20.100000000000001" customHeight="1">
      <c r="B51" s="93" t="s">
        <v>2015</v>
      </c>
      <c r="C51" s="64" t="s">
        <v>112</v>
      </c>
      <c r="D51" s="40">
        <v>1356.01</v>
      </c>
      <c r="E51" s="40">
        <f t="shared" si="1"/>
        <v>22492.789999999997</v>
      </c>
      <c r="F51" s="41" t="e">
        <f t="shared" si="0"/>
        <v>#VALUE!</v>
      </c>
      <c r="H51" s="47"/>
      <c r="I51" s="48"/>
      <c r="J51" s="48"/>
    </row>
    <row r="52" spans="2:10" ht="20.100000000000001" customHeight="1">
      <c r="B52" s="64" t="s">
        <v>2016</v>
      </c>
      <c r="C52" s="64" t="s">
        <v>112</v>
      </c>
      <c r="D52" s="40">
        <v>158</v>
      </c>
      <c r="E52" s="40">
        <f t="shared" si="1"/>
        <v>22650.789999999997</v>
      </c>
      <c r="F52" s="41" t="e">
        <f t="shared" si="0"/>
        <v>#VALUE!</v>
      </c>
      <c r="H52" s="47"/>
      <c r="I52" s="48"/>
      <c r="J52" s="48"/>
    </row>
    <row r="53" spans="2:10" ht="20.100000000000001" customHeight="1">
      <c r="B53" s="93" t="s">
        <v>2030</v>
      </c>
      <c r="C53" s="64" t="s">
        <v>112</v>
      </c>
      <c r="D53" s="40">
        <v>2131.65</v>
      </c>
      <c r="E53" s="40">
        <f t="shared" si="1"/>
        <v>24782.44</v>
      </c>
      <c r="F53" s="41" t="e">
        <f t="shared" si="0"/>
        <v>#VALUE!</v>
      </c>
      <c r="H53" s="47"/>
      <c r="I53" s="48"/>
      <c r="J53" s="48"/>
    </row>
    <row r="54" spans="2:10" ht="20.100000000000001" customHeight="1">
      <c r="B54" s="93" t="s">
        <v>2031</v>
      </c>
      <c r="C54" s="64" t="s">
        <v>112</v>
      </c>
      <c r="D54" s="40">
        <v>128</v>
      </c>
      <c r="E54" s="40">
        <f t="shared" si="1"/>
        <v>24910.44</v>
      </c>
      <c r="F54" s="41" t="e">
        <f t="shared" si="0"/>
        <v>#VALUE!</v>
      </c>
      <c r="H54" s="47"/>
      <c r="I54" s="48"/>
      <c r="J54" s="48"/>
    </row>
    <row r="55" spans="2:10" ht="20.100000000000001" customHeight="1">
      <c r="B55" s="93" t="s">
        <v>2032</v>
      </c>
      <c r="C55" s="64" t="s">
        <v>112</v>
      </c>
      <c r="D55" s="40">
        <v>2233.21</v>
      </c>
      <c r="E55" s="40">
        <f t="shared" si="1"/>
        <v>27143.649999999998</v>
      </c>
      <c r="F55" s="41" t="e">
        <f t="shared" si="0"/>
        <v>#VALUE!</v>
      </c>
      <c r="H55" s="47"/>
      <c r="I55" s="48"/>
      <c r="J55" s="48"/>
    </row>
    <row r="56" spans="2:10" ht="20.100000000000001" customHeight="1">
      <c r="B56" s="93" t="s">
        <v>2033</v>
      </c>
      <c r="C56" s="64" t="s">
        <v>112</v>
      </c>
      <c r="D56" s="40">
        <v>110</v>
      </c>
      <c r="E56" s="40">
        <f t="shared" si="1"/>
        <v>27253.649999999998</v>
      </c>
      <c r="F56" s="41" t="e">
        <f t="shared" si="0"/>
        <v>#VALUE!</v>
      </c>
      <c r="H56" s="47"/>
      <c r="I56" s="48"/>
      <c r="J56" s="48"/>
    </row>
    <row r="57" spans="2:10" ht="20.100000000000001" customHeight="1">
      <c r="B57" s="93" t="s">
        <v>2034</v>
      </c>
      <c r="C57" s="64" t="s">
        <v>112</v>
      </c>
      <c r="D57" s="40">
        <v>65.010000000000005</v>
      </c>
      <c r="E57" s="40">
        <f t="shared" si="1"/>
        <v>27318.659999999996</v>
      </c>
      <c r="F57" s="41" t="e">
        <f t="shared" si="0"/>
        <v>#VALUE!</v>
      </c>
      <c r="H57" s="47"/>
      <c r="I57" s="48"/>
      <c r="J57" s="48"/>
    </row>
    <row r="58" spans="2:10" ht="20.100000000000001" customHeight="1">
      <c r="B58" s="93" t="s">
        <v>2035</v>
      </c>
      <c r="C58" s="64" t="s">
        <v>112</v>
      </c>
      <c r="D58" s="40">
        <v>115</v>
      </c>
      <c r="E58" s="40">
        <f t="shared" si="1"/>
        <v>27433.659999999996</v>
      </c>
      <c r="F58" s="41" t="e">
        <f t="shared" si="0"/>
        <v>#VALUE!</v>
      </c>
      <c r="H58" s="47"/>
      <c r="I58" s="48"/>
      <c r="J58" s="48"/>
    </row>
    <row r="59" spans="2:10" ht="20.100000000000001" customHeight="1">
      <c r="B59" s="93" t="s">
        <v>2036</v>
      </c>
      <c r="C59" s="64" t="s">
        <v>112</v>
      </c>
      <c r="D59" s="40">
        <v>1279</v>
      </c>
      <c r="E59" s="40">
        <f t="shared" ref="E59:E66" si="5">E58+D59</f>
        <v>28712.659999999996</v>
      </c>
      <c r="F59" s="41" t="e">
        <f t="shared" ref="F59:F66" si="6">F58-D59</f>
        <v>#VALUE!</v>
      </c>
      <c r="H59" s="47"/>
      <c r="I59" s="48"/>
      <c r="J59" s="48"/>
    </row>
    <row r="60" spans="2:10" ht="20.100000000000001" customHeight="1">
      <c r="B60" s="93" t="s">
        <v>2037</v>
      </c>
      <c r="C60" s="64" t="s">
        <v>112</v>
      </c>
      <c r="D60" s="40">
        <v>50</v>
      </c>
      <c r="E60" s="40">
        <f t="shared" si="5"/>
        <v>28762.659999999996</v>
      </c>
      <c r="F60" s="41" t="e">
        <f t="shared" si="6"/>
        <v>#VALUE!</v>
      </c>
      <c r="H60" s="47"/>
      <c r="I60" s="48"/>
      <c r="J60" s="48"/>
    </row>
    <row r="61" spans="2:10" ht="20.100000000000001" customHeight="1">
      <c r="B61" s="93" t="s">
        <v>2051</v>
      </c>
      <c r="C61" s="64" t="s">
        <v>2052</v>
      </c>
      <c r="D61" s="40">
        <v>60</v>
      </c>
      <c r="E61" s="40">
        <f t="shared" si="5"/>
        <v>28822.659999999996</v>
      </c>
      <c r="F61" s="41" t="e">
        <f t="shared" si="6"/>
        <v>#VALUE!</v>
      </c>
      <c r="H61" s="47"/>
      <c r="I61" s="48"/>
      <c r="J61" s="48"/>
    </row>
    <row r="62" spans="2:10" ht="20.100000000000001" customHeight="1">
      <c r="B62" s="93" t="s">
        <v>2038</v>
      </c>
      <c r="C62" s="64" t="s">
        <v>112</v>
      </c>
      <c r="D62" s="40">
        <v>1113.01</v>
      </c>
      <c r="E62" s="40">
        <f t="shared" si="5"/>
        <v>29935.669999999995</v>
      </c>
      <c r="F62" s="41" t="e">
        <f t="shared" si="6"/>
        <v>#VALUE!</v>
      </c>
      <c r="H62" s="47"/>
      <c r="I62" s="48"/>
      <c r="J62" s="48"/>
    </row>
    <row r="63" spans="2:10" ht="20.100000000000001" customHeight="1">
      <c r="B63" s="93" t="s">
        <v>2039</v>
      </c>
      <c r="C63" s="64" t="s">
        <v>112</v>
      </c>
      <c r="D63" s="40">
        <v>93</v>
      </c>
      <c r="E63" s="40">
        <f t="shared" si="5"/>
        <v>30028.669999999995</v>
      </c>
      <c r="F63" s="41" t="e">
        <f t="shared" si="6"/>
        <v>#VALUE!</v>
      </c>
      <c r="H63" s="47"/>
      <c r="I63" s="48"/>
      <c r="J63" s="48"/>
    </row>
    <row r="64" spans="2:10" ht="20.100000000000001" customHeight="1">
      <c r="B64" s="93" t="s">
        <v>2040</v>
      </c>
      <c r="C64" s="64" t="s">
        <v>112</v>
      </c>
      <c r="D64" s="40">
        <v>1220.01</v>
      </c>
      <c r="E64" s="40">
        <f t="shared" si="5"/>
        <v>31248.679999999993</v>
      </c>
      <c r="F64" s="41" t="e">
        <f t="shared" si="6"/>
        <v>#VALUE!</v>
      </c>
      <c r="H64" s="47"/>
      <c r="I64" s="48"/>
      <c r="J64" s="48"/>
    </row>
    <row r="65" spans="2:10" ht="20.100000000000001" customHeight="1">
      <c r="B65" s="122" t="s">
        <v>2041</v>
      </c>
      <c r="C65" s="115" t="s">
        <v>112</v>
      </c>
      <c r="D65" s="103">
        <v>171</v>
      </c>
      <c r="E65" s="103">
        <f t="shared" si="5"/>
        <v>31419.679999999993</v>
      </c>
      <c r="F65" s="104" t="e">
        <f t="shared" si="6"/>
        <v>#VALUE!</v>
      </c>
      <c r="H65" s="47"/>
      <c r="I65" s="48"/>
      <c r="J65" s="48"/>
    </row>
    <row r="66" spans="2:10" ht="20.100000000000001" customHeight="1">
      <c r="B66" s="93" t="s">
        <v>2042</v>
      </c>
      <c r="C66" s="64" t="s">
        <v>112</v>
      </c>
      <c r="D66" s="40">
        <v>1055.01</v>
      </c>
      <c r="E66" s="40">
        <f t="shared" si="5"/>
        <v>32474.689999999991</v>
      </c>
      <c r="F66" s="41" t="e">
        <f t="shared" si="6"/>
        <v>#VALUE!</v>
      </c>
      <c r="H66" s="47"/>
      <c r="I66" s="48"/>
      <c r="J66" s="48"/>
    </row>
    <row r="67" spans="2:10" ht="20.100000000000001" customHeight="1">
      <c r="B67" s="93" t="s">
        <v>2043</v>
      </c>
      <c r="C67" s="64" t="s">
        <v>112</v>
      </c>
      <c r="D67" s="40">
        <v>97</v>
      </c>
      <c r="E67" s="40">
        <f t="shared" ref="E67:E130" si="7">E66+D67</f>
        <v>32571.689999999991</v>
      </c>
      <c r="F67" s="41" t="e">
        <f t="shared" si="0"/>
        <v>#VALUE!</v>
      </c>
      <c r="H67" s="47"/>
      <c r="I67" s="48"/>
      <c r="J67" s="48"/>
    </row>
    <row r="68" spans="2:10" ht="20.100000000000001" customHeight="1">
      <c r="B68" s="93" t="s">
        <v>2044</v>
      </c>
      <c r="C68" s="64" t="s">
        <v>112</v>
      </c>
      <c r="D68" s="40">
        <v>1263.01</v>
      </c>
      <c r="E68" s="40">
        <f t="shared" si="7"/>
        <v>33834.69999999999</v>
      </c>
      <c r="F68" s="41" t="e">
        <f t="shared" ref="F68:F74" si="8">F67-D68</f>
        <v>#VALUE!</v>
      </c>
      <c r="H68" s="47"/>
      <c r="I68" s="48"/>
      <c r="J68" s="48"/>
    </row>
    <row r="69" spans="2:10" ht="20.100000000000001" customHeight="1">
      <c r="B69" s="93" t="s">
        <v>2045</v>
      </c>
      <c r="C69" s="64" t="s">
        <v>112</v>
      </c>
      <c r="D69" s="40">
        <v>98</v>
      </c>
      <c r="E69" s="40">
        <f t="shared" si="7"/>
        <v>33932.69999999999</v>
      </c>
      <c r="F69" s="41" t="e">
        <f t="shared" si="8"/>
        <v>#VALUE!</v>
      </c>
      <c r="H69" s="47"/>
      <c r="I69" s="48"/>
      <c r="J69" s="48"/>
    </row>
    <row r="70" spans="2:10" ht="20.100000000000001" customHeight="1">
      <c r="B70" s="93" t="s">
        <v>2017</v>
      </c>
      <c r="C70" s="64" t="s">
        <v>112</v>
      </c>
      <c r="D70" s="40">
        <v>675</v>
      </c>
      <c r="E70" s="40">
        <f t="shared" si="7"/>
        <v>34607.69999999999</v>
      </c>
      <c r="F70" s="41" t="e">
        <f t="shared" si="8"/>
        <v>#VALUE!</v>
      </c>
      <c r="H70" s="47"/>
      <c r="I70" s="48"/>
      <c r="J70" s="48"/>
    </row>
    <row r="71" spans="2:10" ht="20.100000000000001" customHeight="1">
      <c r="B71" s="93" t="s">
        <v>2018</v>
      </c>
      <c r="C71" s="64" t="s">
        <v>112</v>
      </c>
      <c r="D71" s="40">
        <v>45</v>
      </c>
      <c r="E71" s="40">
        <f t="shared" si="7"/>
        <v>34652.69999999999</v>
      </c>
      <c r="F71" s="41" t="e">
        <f t="shared" si="8"/>
        <v>#VALUE!</v>
      </c>
      <c r="H71" s="47"/>
      <c r="I71" s="48"/>
      <c r="J71" s="48"/>
    </row>
    <row r="72" spans="2:10" ht="20.100000000000001" customHeight="1">
      <c r="B72" s="93" t="s">
        <v>2046</v>
      </c>
      <c r="C72" s="64" t="s">
        <v>1658</v>
      </c>
      <c r="D72" s="40">
        <v>58.76</v>
      </c>
      <c r="E72" s="40">
        <f t="shared" si="7"/>
        <v>34711.459999999992</v>
      </c>
      <c r="F72" s="41" t="e">
        <f t="shared" si="8"/>
        <v>#VALUE!</v>
      </c>
      <c r="H72" s="47"/>
      <c r="I72" s="48"/>
      <c r="J72" s="48"/>
    </row>
    <row r="73" spans="2:10" ht="20.100000000000001" customHeight="1">
      <c r="B73" s="93" t="s">
        <v>2047</v>
      </c>
      <c r="C73" s="64" t="s">
        <v>1658</v>
      </c>
      <c r="D73" s="40">
        <v>58.78</v>
      </c>
      <c r="E73" s="40">
        <f t="shared" si="7"/>
        <v>34770.239999999991</v>
      </c>
      <c r="F73" s="41" t="e">
        <f t="shared" si="8"/>
        <v>#VALUE!</v>
      </c>
      <c r="H73" s="47"/>
      <c r="I73" s="48"/>
      <c r="J73" s="48"/>
    </row>
    <row r="74" spans="2:10" ht="20.100000000000001" customHeight="1">
      <c r="B74" s="93" t="s">
        <v>2048</v>
      </c>
      <c r="C74" s="64" t="s">
        <v>1658</v>
      </c>
      <c r="D74" s="40">
        <v>58.75</v>
      </c>
      <c r="E74" s="40">
        <f t="shared" si="7"/>
        <v>34828.989999999991</v>
      </c>
      <c r="F74" s="41" t="e">
        <f t="shared" si="8"/>
        <v>#VALUE!</v>
      </c>
      <c r="H74" s="47"/>
      <c r="I74" s="48"/>
      <c r="J74" s="48"/>
    </row>
    <row r="75" spans="2:10" ht="20.100000000000001" customHeight="1">
      <c r="B75" s="93" t="s">
        <v>2053</v>
      </c>
      <c r="C75" s="64" t="s">
        <v>112</v>
      </c>
      <c r="D75" s="40">
        <v>282.01</v>
      </c>
      <c r="E75" s="40">
        <f t="shared" si="7"/>
        <v>35110.999999999993</v>
      </c>
      <c r="F75" s="41" t="e">
        <f t="shared" ref="F75:F129" si="9">F74-D75</f>
        <v>#VALUE!</v>
      </c>
      <c r="H75" s="47"/>
      <c r="I75" s="48"/>
      <c r="J75" s="48"/>
    </row>
    <row r="76" spans="2:10" ht="20.100000000000001" customHeight="1">
      <c r="B76" s="93" t="s">
        <v>2054</v>
      </c>
      <c r="C76" s="64" t="s">
        <v>112</v>
      </c>
      <c r="D76" s="40">
        <v>110</v>
      </c>
      <c r="E76" s="40">
        <f t="shared" si="7"/>
        <v>35220.999999999993</v>
      </c>
      <c r="F76" s="41" t="e">
        <f t="shared" si="9"/>
        <v>#VALUE!</v>
      </c>
      <c r="H76" s="47"/>
      <c r="I76" s="48"/>
      <c r="J76" s="48"/>
    </row>
    <row r="77" spans="2:10" ht="20.100000000000001" customHeight="1">
      <c r="B77" s="93" t="s">
        <v>2055</v>
      </c>
      <c r="C77" s="64" t="s">
        <v>112</v>
      </c>
      <c r="D77" s="40">
        <v>2368.36</v>
      </c>
      <c r="E77" s="40">
        <f t="shared" si="7"/>
        <v>37589.359999999993</v>
      </c>
      <c r="F77" s="41" t="e">
        <f t="shared" si="9"/>
        <v>#VALUE!</v>
      </c>
      <c r="H77" s="47"/>
      <c r="I77" s="48"/>
      <c r="J77" s="48"/>
    </row>
    <row r="78" spans="2:10" ht="20.100000000000001" customHeight="1">
      <c r="B78" s="43" t="s">
        <v>2056</v>
      </c>
      <c r="C78" s="43" t="s">
        <v>15</v>
      </c>
      <c r="D78" s="40">
        <v>464</v>
      </c>
      <c r="E78" s="40">
        <f t="shared" si="7"/>
        <v>38053.359999999993</v>
      </c>
      <c r="F78" s="41" t="e">
        <f t="shared" si="9"/>
        <v>#VALUE!</v>
      </c>
      <c r="H78" s="47"/>
      <c r="I78" s="48"/>
      <c r="J78" s="48"/>
    </row>
    <row r="79" spans="2:10" ht="20.100000000000001" customHeight="1">
      <c r="B79" s="43" t="s">
        <v>2057</v>
      </c>
      <c r="C79" s="43" t="s">
        <v>15</v>
      </c>
      <c r="D79" s="40">
        <v>350</v>
      </c>
      <c r="E79" s="40">
        <f t="shared" si="7"/>
        <v>38403.359999999993</v>
      </c>
      <c r="F79" s="41" t="e">
        <f t="shared" si="9"/>
        <v>#VALUE!</v>
      </c>
      <c r="H79" s="47"/>
      <c r="I79" s="48"/>
      <c r="J79" s="48"/>
    </row>
    <row r="80" spans="2:10" ht="20.100000000000001" customHeight="1">
      <c r="B80" s="43" t="s">
        <v>2058</v>
      </c>
      <c r="C80" s="43" t="s">
        <v>15</v>
      </c>
      <c r="D80" s="40">
        <v>350</v>
      </c>
      <c r="E80" s="40">
        <f t="shared" si="7"/>
        <v>38753.359999999993</v>
      </c>
      <c r="F80" s="41" t="e">
        <f t="shared" si="9"/>
        <v>#VALUE!</v>
      </c>
      <c r="H80" s="47"/>
      <c r="I80" s="48"/>
      <c r="J80" s="48"/>
    </row>
    <row r="81" spans="2:10" ht="20.100000000000001" customHeight="1">
      <c r="B81" s="43" t="s">
        <v>2059</v>
      </c>
      <c r="C81" s="43" t="s">
        <v>15</v>
      </c>
      <c r="D81" s="40">
        <v>350</v>
      </c>
      <c r="E81" s="40">
        <f t="shared" si="7"/>
        <v>39103.359999999993</v>
      </c>
      <c r="F81" s="41" t="e">
        <f t="shared" si="9"/>
        <v>#VALUE!</v>
      </c>
      <c r="H81" s="47"/>
      <c r="I81" s="48"/>
      <c r="J81" s="48"/>
    </row>
    <row r="82" spans="2:10" ht="20.100000000000001" customHeight="1">
      <c r="B82" s="43" t="s">
        <v>2060</v>
      </c>
      <c r="C82" s="43" t="s">
        <v>15</v>
      </c>
      <c r="D82" s="40">
        <v>250</v>
      </c>
      <c r="E82" s="40">
        <f t="shared" si="7"/>
        <v>39353.359999999993</v>
      </c>
      <c r="F82" s="41" t="e">
        <f t="shared" si="9"/>
        <v>#VALUE!</v>
      </c>
      <c r="H82" s="47"/>
      <c r="I82" s="48"/>
      <c r="J82" s="48"/>
    </row>
    <row r="83" spans="2:10" ht="20.100000000000001" customHeight="1" thickBot="1">
      <c r="B83" s="88" t="s">
        <v>2061</v>
      </c>
      <c r="C83" s="88" t="s">
        <v>15</v>
      </c>
      <c r="D83" s="89">
        <v>500</v>
      </c>
      <c r="E83" s="89">
        <f t="shared" si="7"/>
        <v>39853.359999999993</v>
      </c>
      <c r="F83" s="90" t="e">
        <f t="shared" si="9"/>
        <v>#VALUE!</v>
      </c>
      <c r="H83" s="47"/>
      <c r="I83" s="48"/>
      <c r="J83" s="48"/>
    </row>
    <row r="84" spans="2:10" ht="20.100000000000001" customHeight="1">
      <c r="B84" s="93" t="s">
        <v>2135</v>
      </c>
      <c r="C84" s="64" t="s">
        <v>112</v>
      </c>
      <c r="D84" s="4">
        <v>813.1</v>
      </c>
      <c r="E84" s="4">
        <f t="shared" si="7"/>
        <v>40666.459999999992</v>
      </c>
      <c r="F84" s="87" t="e">
        <f t="shared" si="9"/>
        <v>#VALUE!</v>
      </c>
      <c r="H84" s="47"/>
      <c r="I84" s="48"/>
      <c r="J84" s="48"/>
    </row>
    <row r="85" spans="2:10" ht="20.100000000000001" customHeight="1">
      <c r="B85" s="93" t="s">
        <v>2136</v>
      </c>
      <c r="C85" s="64" t="s">
        <v>1658</v>
      </c>
      <c r="D85" s="40">
        <v>57.6</v>
      </c>
      <c r="E85" s="40">
        <f t="shared" si="7"/>
        <v>40724.05999999999</v>
      </c>
      <c r="F85" s="41" t="e">
        <f t="shared" si="9"/>
        <v>#VALUE!</v>
      </c>
      <c r="H85" s="47"/>
      <c r="I85" s="48"/>
      <c r="J85" s="48"/>
    </row>
    <row r="86" spans="2:10" ht="20.100000000000001" customHeight="1">
      <c r="B86" s="93" t="s">
        <v>2137</v>
      </c>
      <c r="C86" s="64" t="s">
        <v>112</v>
      </c>
      <c r="D86" s="40">
        <v>2561.39</v>
      </c>
      <c r="E86" s="40">
        <f t="shared" si="7"/>
        <v>43285.44999999999</v>
      </c>
      <c r="F86" s="41" t="e">
        <f t="shared" si="9"/>
        <v>#VALUE!</v>
      </c>
      <c r="H86" s="47"/>
      <c r="I86" s="48"/>
      <c r="J86" s="48"/>
    </row>
    <row r="87" spans="2:10" ht="20.100000000000001" customHeight="1">
      <c r="B87" s="93" t="s">
        <v>2138</v>
      </c>
      <c r="C87" s="64" t="s">
        <v>112</v>
      </c>
      <c r="D87" s="40">
        <v>110</v>
      </c>
      <c r="E87" s="40">
        <f t="shared" si="7"/>
        <v>43395.44999999999</v>
      </c>
      <c r="F87" s="41" t="e">
        <f t="shared" si="9"/>
        <v>#VALUE!</v>
      </c>
      <c r="H87" s="47"/>
      <c r="I87" s="48"/>
      <c r="J87" s="48"/>
    </row>
    <row r="88" spans="2:10" ht="20.100000000000001" customHeight="1">
      <c r="B88" s="93" t="s">
        <v>2139</v>
      </c>
      <c r="C88" s="64" t="s">
        <v>112</v>
      </c>
      <c r="D88" s="40">
        <v>45</v>
      </c>
      <c r="E88" s="40">
        <f t="shared" si="7"/>
        <v>43440.44999999999</v>
      </c>
      <c r="F88" s="41" t="e">
        <f t="shared" si="9"/>
        <v>#VALUE!</v>
      </c>
      <c r="H88" s="47"/>
      <c r="I88" s="48"/>
      <c r="J88" s="48"/>
    </row>
    <row r="89" spans="2:10" ht="20.100000000000001" customHeight="1">
      <c r="B89" s="93" t="s">
        <v>2140</v>
      </c>
      <c r="C89" s="64" t="s">
        <v>112</v>
      </c>
      <c r="D89" s="40">
        <v>5727.94</v>
      </c>
      <c r="E89" s="40">
        <f t="shared" si="7"/>
        <v>49168.389999999992</v>
      </c>
      <c r="F89" s="41" t="e">
        <f t="shared" si="9"/>
        <v>#VALUE!</v>
      </c>
      <c r="H89" s="47"/>
      <c r="I89" s="48"/>
      <c r="J89" s="48"/>
    </row>
    <row r="90" spans="2:10" ht="20.100000000000001" customHeight="1">
      <c r="B90" s="93" t="s">
        <v>2141</v>
      </c>
      <c r="C90" s="64" t="s">
        <v>112</v>
      </c>
      <c r="D90" s="40">
        <v>90</v>
      </c>
      <c r="E90" s="40">
        <f t="shared" si="7"/>
        <v>49258.389999999992</v>
      </c>
      <c r="F90" s="41" t="e">
        <f t="shared" si="9"/>
        <v>#VALUE!</v>
      </c>
      <c r="H90" s="47"/>
      <c r="I90" s="48"/>
      <c r="J90" s="48"/>
    </row>
    <row r="91" spans="2:10" ht="20.100000000000001" customHeight="1">
      <c r="B91" s="93" t="s">
        <v>2142</v>
      </c>
      <c r="C91" s="64" t="s">
        <v>112</v>
      </c>
      <c r="D91" s="40">
        <v>1255.5999999999999</v>
      </c>
      <c r="E91" s="40">
        <f t="shared" si="7"/>
        <v>50513.989999999991</v>
      </c>
      <c r="F91" s="41" t="e">
        <f t="shared" si="9"/>
        <v>#VALUE!</v>
      </c>
      <c r="H91" s="47"/>
      <c r="I91" s="48"/>
      <c r="J91" s="48"/>
    </row>
    <row r="92" spans="2:10" ht="20.100000000000001" customHeight="1">
      <c r="B92" s="93" t="s">
        <v>2143</v>
      </c>
      <c r="C92" s="64" t="s">
        <v>112</v>
      </c>
      <c r="D92" s="40">
        <v>50</v>
      </c>
      <c r="E92" s="40">
        <f t="shared" si="7"/>
        <v>50563.989999999991</v>
      </c>
      <c r="F92" s="41" t="e">
        <f t="shared" si="9"/>
        <v>#VALUE!</v>
      </c>
      <c r="H92" s="47"/>
      <c r="I92" s="48"/>
      <c r="J92" s="48"/>
    </row>
    <row r="93" spans="2:10" ht="20.100000000000001" customHeight="1">
      <c r="B93" s="93" t="s">
        <v>2144</v>
      </c>
      <c r="C93" s="64" t="s">
        <v>112</v>
      </c>
      <c r="D93" s="40">
        <v>2426.91</v>
      </c>
      <c r="E93" s="40">
        <f t="shared" si="7"/>
        <v>52990.899999999994</v>
      </c>
      <c r="F93" s="41" t="e">
        <f t="shared" si="9"/>
        <v>#VALUE!</v>
      </c>
      <c r="H93" s="47"/>
      <c r="I93" s="48"/>
      <c r="J93" s="48"/>
    </row>
    <row r="94" spans="2:10" ht="20.100000000000001" customHeight="1">
      <c r="B94" s="93" t="s">
        <v>2145</v>
      </c>
      <c r="C94" s="64" t="s">
        <v>112</v>
      </c>
      <c r="D94" s="40">
        <v>50</v>
      </c>
      <c r="E94" s="40">
        <f t="shared" si="7"/>
        <v>53040.899999999994</v>
      </c>
      <c r="F94" s="41" t="e">
        <f t="shared" si="9"/>
        <v>#VALUE!</v>
      </c>
      <c r="H94" s="47"/>
      <c r="I94" s="48"/>
      <c r="J94" s="48"/>
    </row>
    <row r="95" spans="2:10" ht="20.100000000000001" customHeight="1">
      <c r="B95" s="93" t="s">
        <v>2146</v>
      </c>
      <c r="C95" s="64" t="s">
        <v>112</v>
      </c>
      <c r="D95" s="40">
        <v>905</v>
      </c>
      <c r="E95" s="40">
        <f t="shared" si="7"/>
        <v>53945.899999999994</v>
      </c>
      <c r="F95" s="41" t="e">
        <f t="shared" si="9"/>
        <v>#VALUE!</v>
      </c>
      <c r="H95" s="47"/>
      <c r="I95" s="48"/>
      <c r="J95" s="48"/>
    </row>
    <row r="96" spans="2:10" ht="20.100000000000001" customHeight="1">
      <c r="B96" s="93" t="s">
        <v>2147</v>
      </c>
      <c r="C96" s="64" t="s">
        <v>112</v>
      </c>
      <c r="D96" s="40">
        <v>994.1</v>
      </c>
      <c r="E96" s="40">
        <f t="shared" si="7"/>
        <v>54939.999999999993</v>
      </c>
      <c r="F96" s="41" t="e">
        <f t="shared" si="9"/>
        <v>#VALUE!</v>
      </c>
      <c r="H96" s="47"/>
      <c r="I96" s="48"/>
      <c r="J96" s="48"/>
    </row>
    <row r="97" spans="2:10" ht="20.100000000000001" customHeight="1">
      <c r="B97" s="93" t="s">
        <v>2148</v>
      </c>
      <c r="C97" s="64" t="s">
        <v>112</v>
      </c>
      <c r="D97" s="40">
        <v>50</v>
      </c>
      <c r="E97" s="40">
        <f t="shared" si="7"/>
        <v>54989.999999999993</v>
      </c>
      <c r="F97" s="41" t="e">
        <f t="shared" si="9"/>
        <v>#VALUE!</v>
      </c>
      <c r="H97" s="47"/>
      <c r="I97" s="48"/>
      <c r="J97" s="48"/>
    </row>
    <row r="98" spans="2:10" ht="20.100000000000001" customHeight="1">
      <c r="B98" s="93" t="s">
        <v>2149</v>
      </c>
      <c r="C98" s="64" t="s">
        <v>112</v>
      </c>
      <c r="D98" s="40">
        <v>1814.22</v>
      </c>
      <c r="E98" s="40">
        <f t="shared" si="7"/>
        <v>56804.219999999994</v>
      </c>
      <c r="F98" s="41" t="e">
        <f t="shared" si="9"/>
        <v>#VALUE!</v>
      </c>
      <c r="H98" s="47"/>
      <c r="I98" s="48"/>
      <c r="J98" s="48"/>
    </row>
    <row r="99" spans="2:10" ht="20.100000000000001" customHeight="1">
      <c r="B99" s="93" t="s">
        <v>2150</v>
      </c>
      <c r="C99" s="64" t="s">
        <v>112</v>
      </c>
      <c r="D99" s="40">
        <v>50</v>
      </c>
      <c r="E99" s="40">
        <f t="shared" si="7"/>
        <v>56854.219999999994</v>
      </c>
      <c r="F99" s="41" t="e">
        <f t="shared" si="9"/>
        <v>#VALUE!</v>
      </c>
      <c r="H99" s="47"/>
      <c r="I99" s="48"/>
      <c r="J99" s="48"/>
    </row>
    <row r="100" spans="2:10" ht="20.100000000000001" customHeight="1">
      <c r="B100" s="93" t="s">
        <v>2151</v>
      </c>
      <c r="C100" s="64" t="s">
        <v>112</v>
      </c>
      <c r="D100" s="40">
        <v>932.1</v>
      </c>
      <c r="E100" s="40">
        <f t="shared" si="7"/>
        <v>57786.319999999992</v>
      </c>
      <c r="F100" s="41" t="e">
        <f t="shared" si="9"/>
        <v>#VALUE!</v>
      </c>
      <c r="H100" s="47"/>
      <c r="I100" s="48"/>
      <c r="J100" s="48"/>
    </row>
    <row r="101" spans="2:10" ht="20.100000000000001" customHeight="1">
      <c r="B101" s="93" t="s">
        <v>2152</v>
      </c>
      <c r="C101" s="64" t="s">
        <v>112</v>
      </c>
      <c r="D101" s="40">
        <v>50</v>
      </c>
      <c r="E101" s="40">
        <f t="shared" si="7"/>
        <v>57836.319999999992</v>
      </c>
      <c r="F101" s="41" t="e">
        <f t="shared" si="9"/>
        <v>#VALUE!</v>
      </c>
      <c r="H101" s="47"/>
      <c r="I101" s="48"/>
      <c r="J101" s="48"/>
    </row>
    <row r="102" spans="2:10" ht="20.100000000000001" customHeight="1">
      <c r="B102" s="93" t="s">
        <v>2153</v>
      </c>
      <c r="C102" s="64" t="s">
        <v>112</v>
      </c>
      <c r="D102" s="40">
        <v>1126</v>
      </c>
      <c r="E102" s="40">
        <f t="shared" si="7"/>
        <v>58962.319999999992</v>
      </c>
      <c r="F102" s="41" t="e">
        <f t="shared" si="9"/>
        <v>#VALUE!</v>
      </c>
      <c r="H102" s="47"/>
      <c r="I102" s="48"/>
      <c r="J102" s="48"/>
    </row>
    <row r="103" spans="2:10" ht="20.100000000000001" customHeight="1">
      <c r="B103" s="93" t="s">
        <v>2154</v>
      </c>
      <c r="C103" s="64" t="s">
        <v>112</v>
      </c>
      <c r="D103" s="40">
        <v>80</v>
      </c>
      <c r="E103" s="40">
        <f t="shared" si="7"/>
        <v>59042.319999999992</v>
      </c>
      <c r="F103" s="41" t="e">
        <f t="shared" si="9"/>
        <v>#VALUE!</v>
      </c>
      <c r="H103" s="47"/>
      <c r="I103" s="48"/>
      <c r="J103" s="48"/>
    </row>
    <row r="104" spans="2:10" ht="20.100000000000001" customHeight="1">
      <c r="B104" s="93" t="s">
        <v>2155</v>
      </c>
      <c r="C104" s="64" t="s">
        <v>112</v>
      </c>
      <c r="D104" s="40">
        <v>371.85</v>
      </c>
      <c r="E104" s="40">
        <f t="shared" si="7"/>
        <v>59414.169999999991</v>
      </c>
      <c r="F104" s="41" t="e">
        <f t="shared" si="9"/>
        <v>#VALUE!</v>
      </c>
      <c r="H104" s="47"/>
      <c r="I104" s="48"/>
      <c r="J104" s="48"/>
    </row>
    <row r="105" spans="2:10" ht="20.100000000000001" customHeight="1">
      <c r="B105" s="93" t="s">
        <v>2156</v>
      </c>
      <c r="C105" s="64" t="s">
        <v>112</v>
      </c>
      <c r="D105" s="40">
        <v>50</v>
      </c>
      <c r="E105" s="40">
        <f t="shared" si="7"/>
        <v>59464.169999999991</v>
      </c>
      <c r="F105" s="41" t="e">
        <f t="shared" si="9"/>
        <v>#VALUE!</v>
      </c>
      <c r="H105" s="47"/>
      <c r="I105" s="48"/>
      <c r="J105" s="48"/>
    </row>
    <row r="106" spans="2:10" ht="20.100000000000001" customHeight="1">
      <c r="B106" s="93" t="s">
        <v>2157</v>
      </c>
      <c r="C106" s="64" t="s">
        <v>112</v>
      </c>
      <c r="D106" s="40">
        <v>665</v>
      </c>
      <c r="E106" s="40">
        <f t="shared" si="7"/>
        <v>60129.169999999991</v>
      </c>
      <c r="F106" s="41" t="e">
        <f t="shared" si="9"/>
        <v>#VALUE!</v>
      </c>
      <c r="H106" s="47"/>
      <c r="I106" s="48"/>
      <c r="J106" s="48"/>
    </row>
    <row r="107" spans="2:10" ht="20.100000000000001" customHeight="1">
      <c r="B107" s="93" t="s">
        <v>2158</v>
      </c>
      <c r="C107" s="64" t="s">
        <v>112</v>
      </c>
      <c r="D107" s="40">
        <v>60</v>
      </c>
      <c r="E107" s="40">
        <f t="shared" si="7"/>
        <v>60189.169999999991</v>
      </c>
      <c r="F107" s="41" t="e">
        <f t="shared" si="9"/>
        <v>#VALUE!</v>
      </c>
      <c r="H107" s="47"/>
      <c r="I107" s="48"/>
      <c r="J107" s="48"/>
    </row>
    <row r="108" spans="2:10" ht="20.100000000000001" customHeight="1">
      <c r="B108" s="93" t="s">
        <v>2159</v>
      </c>
      <c r="C108" s="64" t="s">
        <v>962</v>
      </c>
      <c r="D108" s="40">
        <v>218.8</v>
      </c>
      <c r="E108" s="40">
        <f t="shared" si="7"/>
        <v>60407.969999999994</v>
      </c>
      <c r="F108" s="41" t="e">
        <f t="shared" si="9"/>
        <v>#VALUE!</v>
      </c>
      <c r="H108" s="47"/>
      <c r="I108" s="48"/>
      <c r="J108" s="48"/>
    </row>
    <row r="109" spans="2:10" ht="20.100000000000001" customHeight="1">
      <c r="B109" s="93" t="s">
        <v>2160</v>
      </c>
      <c r="C109" s="64" t="s">
        <v>962</v>
      </c>
      <c r="D109" s="40">
        <v>307.01</v>
      </c>
      <c r="E109" s="40">
        <f t="shared" si="7"/>
        <v>60714.979999999996</v>
      </c>
      <c r="F109" s="41" t="e">
        <f t="shared" si="9"/>
        <v>#VALUE!</v>
      </c>
      <c r="H109" s="47"/>
      <c r="I109" s="48"/>
      <c r="J109" s="48"/>
    </row>
    <row r="110" spans="2:10" ht="20.100000000000001" customHeight="1">
      <c r="B110" s="93" t="s">
        <v>2161</v>
      </c>
      <c r="C110" s="64" t="s">
        <v>112</v>
      </c>
      <c r="D110" s="40">
        <v>1265</v>
      </c>
      <c r="E110" s="40">
        <f t="shared" si="7"/>
        <v>61979.979999999996</v>
      </c>
      <c r="F110" s="41" t="e">
        <f t="shared" si="9"/>
        <v>#VALUE!</v>
      </c>
      <c r="H110" s="47"/>
      <c r="I110" s="48"/>
      <c r="J110" s="48"/>
    </row>
    <row r="111" spans="2:10" ht="20.100000000000001" customHeight="1">
      <c r="B111" s="93" t="s">
        <v>2162</v>
      </c>
      <c r="C111" s="64" t="s">
        <v>112</v>
      </c>
      <c r="D111" s="40">
        <v>90</v>
      </c>
      <c r="E111" s="40">
        <f t="shared" si="7"/>
        <v>62069.979999999996</v>
      </c>
      <c r="F111" s="41" t="e">
        <f t="shared" si="9"/>
        <v>#VALUE!</v>
      </c>
      <c r="H111" s="47"/>
      <c r="I111" s="48"/>
      <c r="J111" s="48"/>
    </row>
    <row r="112" spans="2:10" ht="20.100000000000001" customHeight="1">
      <c r="B112" s="93" t="s">
        <v>2163</v>
      </c>
      <c r="C112" s="64" t="s">
        <v>112</v>
      </c>
      <c r="D112" s="40">
        <v>921.01</v>
      </c>
      <c r="E112" s="40">
        <f t="shared" si="7"/>
        <v>62990.99</v>
      </c>
      <c r="F112" s="41" t="e">
        <f t="shared" si="9"/>
        <v>#VALUE!</v>
      </c>
      <c r="H112" s="47"/>
      <c r="I112" s="48"/>
      <c r="J112" s="48"/>
    </row>
    <row r="113" spans="2:10" ht="20.100000000000001" customHeight="1">
      <c r="B113" s="93" t="s">
        <v>2164</v>
      </c>
      <c r="C113" s="64" t="s">
        <v>112</v>
      </c>
      <c r="D113" s="40">
        <v>105</v>
      </c>
      <c r="E113" s="40">
        <f t="shared" si="7"/>
        <v>63095.99</v>
      </c>
      <c r="F113" s="41" t="e">
        <f t="shared" si="9"/>
        <v>#VALUE!</v>
      </c>
      <c r="H113" s="47"/>
      <c r="I113" s="48"/>
      <c r="J113" s="48"/>
    </row>
    <row r="114" spans="2:10" ht="20.100000000000001" customHeight="1">
      <c r="B114" s="93" t="s">
        <v>2165</v>
      </c>
      <c r="C114" s="64" t="s">
        <v>112</v>
      </c>
      <c r="D114" s="40">
        <v>378.01</v>
      </c>
      <c r="E114" s="40">
        <f t="shared" si="7"/>
        <v>63474</v>
      </c>
      <c r="F114" s="41" t="e">
        <f t="shared" si="9"/>
        <v>#VALUE!</v>
      </c>
      <c r="H114" s="47"/>
      <c r="I114" s="48"/>
      <c r="J114" s="48"/>
    </row>
    <row r="115" spans="2:10" ht="20.100000000000001" customHeight="1">
      <c r="B115" s="93" t="s">
        <v>2166</v>
      </c>
      <c r="C115" s="64" t="s">
        <v>112</v>
      </c>
      <c r="D115" s="40">
        <v>958.01</v>
      </c>
      <c r="E115" s="40">
        <f t="shared" si="7"/>
        <v>64432.01</v>
      </c>
      <c r="F115" s="41" t="e">
        <f t="shared" si="9"/>
        <v>#VALUE!</v>
      </c>
      <c r="H115" s="47"/>
      <c r="I115" s="48"/>
      <c r="J115" s="48"/>
    </row>
    <row r="116" spans="2:10" ht="20.100000000000001" customHeight="1">
      <c r="B116" s="93" t="s">
        <v>2167</v>
      </c>
      <c r="C116" s="64" t="s">
        <v>112</v>
      </c>
      <c r="D116" s="40">
        <v>95</v>
      </c>
      <c r="E116" s="40">
        <f t="shared" si="7"/>
        <v>64527.01</v>
      </c>
      <c r="F116" s="41" t="e">
        <f t="shared" si="9"/>
        <v>#VALUE!</v>
      </c>
      <c r="H116" s="47"/>
      <c r="I116" s="48"/>
      <c r="J116" s="48"/>
    </row>
    <row r="117" spans="2:10" ht="20.100000000000001" customHeight="1">
      <c r="B117" s="93" t="s">
        <v>2168</v>
      </c>
      <c r="C117" s="64" t="s">
        <v>112</v>
      </c>
      <c r="D117" s="40">
        <v>1756.01</v>
      </c>
      <c r="E117" s="40">
        <f t="shared" si="7"/>
        <v>66283.02</v>
      </c>
      <c r="F117" s="41" t="e">
        <f t="shared" si="9"/>
        <v>#VALUE!</v>
      </c>
      <c r="H117" s="47"/>
      <c r="I117" s="48"/>
      <c r="J117" s="48"/>
    </row>
    <row r="118" spans="2:10" ht="20.100000000000001" customHeight="1" thickBot="1">
      <c r="B118" s="93" t="s">
        <v>2169</v>
      </c>
      <c r="C118" s="64" t="s">
        <v>112</v>
      </c>
      <c r="D118" s="89">
        <v>130</v>
      </c>
      <c r="E118" s="89">
        <f t="shared" si="7"/>
        <v>66413.02</v>
      </c>
      <c r="F118" s="90" t="e">
        <f t="shared" si="9"/>
        <v>#VALUE!</v>
      </c>
      <c r="H118" s="47"/>
      <c r="I118" s="48"/>
      <c r="J118" s="48"/>
    </row>
    <row r="119" spans="2:10" ht="20.100000000000001" customHeight="1">
      <c r="B119" s="93" t="s">
        <v>2170</v>
      </c>
      <c r="C119" s="64" t="s">
        <v>112</v>
      </c>
      <c r="D119" s="4">
        <v>1153.01</v>
      </c>
      <c r="E119" s="4">
        <f t="shared" si="7"/>
        <v>67566.03</v>
      </c>
      <c r="F119" s="87" t="e">
        <f t="shared" si="9"/>
        <v>#VALUE!</v>
      </c>
      <c r="H119" s="47"/>
      <c r="I119" s="48"/>
      <c r="J119" s="48"/>
    </row>
    <row r="120" spans="2:10" ht="20.100000000000001" customHeight="1">
      <c r="B120" s="93" t="s">
        <v>2171</v>
      </c>
      <c r="C120" s="64" t="s">
        <v>112</v>
      </c>
      <c r="D120" s="40">
        <v>50</v>
      </c>
      <c r="E120" s="40">
        <f t="shared" si="7"/>
        <v>67616.03</v>
      </c>
      <c r="F120" s="41" t="e">
        <f t="shared" si="9"/>
        <v>#VALUE!</v>
      </c>
      <c r="H120" s="47"/>
      <c r="I120" s="48"/>
      <c r="J120" s="48"/>
    </row>
    <row r="121" spans="2:10" ht="20.100000000000001" customHeight="1">
      <c r="B121" s="93" t="s">
        <v>2172</v>
      </c>
      <c r="C121" s="64" t="s">
        <v>112</v>
      </c>
      <c r="D121" s="40">
        <v>2466.81</v>
      </c>
      <c r="E121" s="40">
        <f t="shared" si="7"/>
        <v>70082.84</v>
      </c>
      <c r="F121" s="41" t="e">
        <f t="shared" si="9"/>
        <v>#VALUE!</v>
      </c>
      <c r="H121" s="47"/>
      <c r="I121" s="48"/>
      <c r="J121" s="48"/>
    </row>
    <row r="122" spans="2:10" ht="20.100000000000001" customHeight="1">
      <c r="B122" s="93" t="s">
        <v>2173</v>
      </c>
      <c r="C122" s="64" t="s">
        <v>112</v>
      </c>
      <c r="D122" s="40">
        <v>90</v>
      </c>
      <c r="E122" s="40">
        <f t="shared" si="7"/>
        <v>70172.84</v>
      </c>
      <c r="F122" s="41" t="e">
        <f t="shared" si="9"/>
        <v>#VALUE!</v>
      </c>
      <c r="H122" s="49"/>
      <c r="I122" s="48"/>
      <c r="J122" s="48"/>
    </row>
    <row r="123" spans="2:10" ht="20.100000000000001" customHeight="1">
      <c r="B123" s="93" t="s">
        <v>2174</v>
      </c>
      <c r="C123" s="64" t="s">
        <v>112</v>
      </c>
      <c r="D123" s="40">
        <v>2774.27</v>
      </c>
      <c r="E123" s="40">
        <f t="shared" si="7"/>
        <v>72947.11</v>
      </c>
      <c r="F123" s="41" t="e">
        <f t="shared" si="9"/>
        <v>#VALUE!</v>
      </c>
      <c r="H123" s="49"/>
      <c r="I123" s="48"/>
      <c r="J123" s="48"/>
    </row>
    <row r="124" spans="2:10" ht="20.100000000000001" customHeight="1">
      <c r="B124" s="93" t="s">
        <v>2175</v>
      </c>
      <c r="C124" s="64" t="s">
        <v>112</v>
      </c>
      <c r="D124" s="40">
        <v>110</v>
      </c>
      <c r="E124" s="40">
        <f t="shared" si="7"/>
        <v>73057.11</v>
      </c>
      <c r="F124" s="41" t="e">
        <f t="shared" si="9"/>
        <v>#VALUE!</v>
      </c>
      <c r="H124" s="49"/>
      <c r="I124" s="48"/>
      <c r="J124" s="48"/>
    </row>
    <row r="125" spans="2:10" ht="20.100000000000001" customHeight="1">
      <c r="B125" s="93" t="s">
        <v>2176</v>
      </c>
      <c r="C125" s="64" t="s">
        <v>112</v>
      </c>
      <c r="D125" s="40">
        <v>2405.81</v>
      </c>
      <c r="E125" s="40">
        <f t="shared" si="7"/>
        <v>75462.92</v>
      </c>
      <c r="F125" s="41" t="e">
        <f t="shared" si="9"/>
        <v>#VALUE!</v>
      </c>
      <c r="H125" s="49"/>
      <c r="I125" s="48"/>
      <c r="J125" s="48"/>
    </row>
    <row r="126" spans="2:10" ht="20.100000000000001" customHeight="1">
      <c r="B126" s="93" t="s">
        <v>2177</v>
      </c>
      <c r="C126" s="64" t="s">
        <v>112</v>
      </c>
      <c r="D126" s="40">
        <v>90</v>
      </c>
      <c r="E126" s="40">
        <f t="shared" si="7"/>
        <v>75552.92</v>
      </c>
      <c r="F126" s="41" t="e">
        <f t="shared" si="9"/>
        <v>#VALUE!</v>
      </c>
      <c r="H126" s="49"/>
      <c r="I126" s="48"/>
      <c r="J126" s="48"/>
    </row>
    <row r="127" spans="2:10" ht="20.100000000000001" customHeight="1">
      <c r="B127" s="93" t="s">
        <v>2178</v>
      </c>
      <c r="C127" s="64" t="s">
        <v>112</v>
      </c>
      <c r="D127" s="40">
        <v>2209.94</v>
      </c>
      <c r="E127" s="40">
        <f t="shared" si="7"/>
        <v>77762.86</v>
      </c>
      <c r="F127" s="41" t="e">
        <f t="shared" si="9"/>
        <v>#VALUE!</v>
      </c>
      <c r="H127" s="49"/>
      <c r="I127" s="48"/>
      <c r="J127" s="48"/>
    </row>
    <row r="128" spans="2:10" ht="20.100000000000001" customHeight="1">
      <c r="B128" s="93" t="s">
        <v>2179</v>
      </c>
      <c r="C128" s="64" t="s">
        <v>112</v>
      </c>
      <c r="D128" s="40">
        <v>110</v>
      </c>
      <c r="E128" s="40">
        <f t="shared" si="7"/>
        <v>77872.86</v>
      </c>
      <c r="F128" s="41" t="e">
        <f t="shared" si="9"/>
        <v>#VALUE!</v>
      </c>
      <c r="H128" s="49"/>
      <c r="I128" s="48"/>
      <c r="J128" s="48"/>
    </row>
    <row r="129" spans="2:10" ht="20.100000000000001" customHeight="1">
      <c r="B129" s="93" t="s">
        <v>2180</v>
      </c>
      <c r="C129" s="64" t="s">
        <v>112</v>
      </c>
      <c r="D129" s="40">
        <v>1471.52</v>
      </c>
      <c r="E129" s="40">
        <f t="shared" si="7"/>
        <v>79344.38</v>
      </c>
      <c r="F129" s="41" t="e">
        <f t="shared" si="9"/>
        <v>#VALUE!</v>
      </c>
      <c r="H129" s="49"/>
      <c r="I129" s="48"/>
      <c r="J129" s="48"/>
    </row>
    <row r="130" spans="2:10" ht="20.100000000000001" customHeight="1">
      <c r="B130" s="93" t="s">
        <v>2181</v>
      </c>
      <c r="C130" s="64" t="s">
        <v>112</v>
      </c>
      <c r="D130" s="40">
        <v>130</v>
      </c>
      <c r="E130" s="40">
        <f t="shared" si="7"/>
        <v>79474.38</v>
      </c>
      <c r="F130" s="41" t="e">
        <f t="shared" ref="F130:F158" si="10">F129-D130</f>
        <v>#VALUE!</v>
      </c>
      <c r="H130" s="49"/>
      <c r="I130" s="48"/>
      <c r="J130" s="48"/>
    </row>
    <row r="131" spans="2:10" ht="20.100000000000001" customHeight="1">
      <c r="B131" s="93" t="s">
        <v>2182</v>
      </c>
      <c r="C131" s="64" t="s">
        <v>112</v>
      </c>
      <c r="D131" s="40">
        <v>1328</v>
      </c>
      <c r="E131" s="40">
        <f t="shared" ref="E131:E158" si="11">E130+D131</f>
        <v>80802.38</v>
      </c>
      <c r="F131" s="41" t="e">
        <f t="shared" si="10"/>
        <v>#VALUE!</v>
      </c>
      <c r="H131" s="49"/>
      <c r="I131" s="48"/>
      <c r="J131" s="48"/>
    </row>
    <row r="132" spans="2:10" ht="20.100000000000001" customHeight="1">
      <c r="B132" s="93" t="s">
        <v>2183</v>
      </c>
      <c r="C132" s="64" t="s">
        <v>112</v>
      </c>
      <c r="D132" s="40">
        <v>50</v>
      </c>
      <c r="E132" s="40">
        <f t="shared" si="11"/>
        <v>80852.38</v>
      </c>
      <c r="F132" s="41" t="e">
        <f t="shared" si="10"/>
        <v>#VALUE!</v>
      </c>
      <c r="H132" s="49"/>
      <c r="I132" s="48"/>
      <c r="J132" s="48"/>
    </row>
    <row r="133" spans="2:10" ht="20.100000000000001" customHeight="1">
      <c r="B133" s="93" t="s">
        <v>2184</v>
      </c>
      <c r="C133" s="64" t="s">
        <v>2185</v>
      </c>
      <c r="D133" s="40">
        <v>58.79</v>
      </c>
      <c r="E133" s="40">
        <f t="shared" si="11"/>
        <v>80911.17</v>
      </c>
      <c r="F133" s="41" t="e">
        <f t="shared" si="10"/>
        <v>#VALUE!</v>
      </c>
      <c r="H133" s="49"/>
      <c r="I133" s="48"/>
      <c r="J133" s="48"/>
    </row>
    <row r="134" spans="2:10" ht="20.100000000000001" customHeight="1">
      <c r="B134" s="93" t="s">
        <v>2186</v>
      </c>
      <c r="C134" s="64" t="s">
        <v>112</v>
      </c>
      <c r="D134" s="40">
        <v>2466.81</v>
      </c>
      <c r="E134" s="40">
        <f t="shared" si="11"/>
        <v>83377.98</v>
      </c>
      <c r="F134" s="41" t="e">
        <f t="shared" si="10"/>
        <v>#VALUE!</v>
      </c>
      <c r="H134" s="49"/>
      <c r="I134" s="48"/>
      <c r="J134" s="48"/>
    </row>
    <row r="135" spans="2:10" ht="20.100000000000001" customHeight="1">
      <c r="B135" s="93" t="s">
        <v>2187</v>
      </c>
      <c r="C135" s="64" t="s">
        <v>112</v>
      </c>
      <c r="D135" s="40">
        <v>140</v>
      </c>
      <c r="E135" s="40">
        <f t="shared" si="11"/>
        <v>83517.98</v>
      </c>
      <c r="F135" s="41" t="e">
        <f t="shared" si="10"/>
        <v>#VALUE!</v>
      </c>
      <c r="H135" s="49"/>
      <c r="I135" s="48"/>
      <c r="J135" s="48"/>
    </row>
    <row r="136" spans="2:10" ht="20.100000000000001" customHeight="1">
      <c r="B136" s="93" t="s">
        <v>2188</v>
      </c>
      <c r="C136" s="64" t="s">
        <v>112</v>
      </c>
      <c r="D136" s="40">
        <v>1123.4000000000001</v>
      </c>
      <c r="E136" s="40">
        <f t="shared" si="11"/>
        <v>84641.37999999999</v>
      </c>
      <c r="F136" s="41" t="e">
        <f t="shared" si="10"/>
        <v>#VALUE!</v>
      </c>
      <c r="H136" s="49"/>
      <c r="I136" s="48"/>
      <c r="J136" s="48"/>
    </row>
    <row r="137" spans="2:10" ht="20.100000000000001" customHeight="1">
      <c r="B137" s="93" t="s">
        <v>2189</v>
      </c>
      <c r="C137" s="64" t="s">
        <v>112</v>
      </c>
      <c r="D137" s="40">
        <v>90</v>
      </c>
      <c r="E137" s="40">
        <f t="shared" si="11"/>
        <v>84731.37999999999</v>
      </c>
      <c r="F137" s="41" t="e">
        <f t="shared" si="10"/>
        <v>#VALUE!</v>
      </c>
      <c r="H137" s="49"/>
      <c r="I137" s="48"/>
      <c r="J137" s="48"/>
    </row>
    <row r="138" spans="2:10" ht="20.100000000000001" customHeight="1">
      <c r="B138" s="93" t="s">
        <v>2190</v>
      </c>
      <c r="C138" s="64" t="s">
        <v>112</v>
      </c>
      <c r="D138" s="40">
        <v>65.010000000000005</v>
      </c>
      <c r="E138" s="40">
        <f t="shared" si="11"/>
        <v>84796.389999999985</v>
      </c>
      <c r="F138" s="41" t="e">
        <f t="shared" si="10"/>
        <v>#VALUE!</v>
      </c>
      <c r="H138" s="49"/>
      <c r="I138" s="48"/>
      <c r="J138" s="48"/>
    </row>
    <row r="139" spans="2:10" ht="20.100000000000001" customHeight="1">
      <c r="B139" s="93" t="s">
        <v>2191</v>
      </c>
      <c r="C139" s="64" t="s">
        <v>112</v>
      </c>
      <c r="D139" s="40">
        <v>1179</v>
      </c>
      <c r="E139" s="40">
        <f t="shared" si="11"/>
        <v>85975.389999999985</v>
      </c>
      <c r="F139" s="41" t="e">
        <f t="shared" si="10"/>
        <v>#VALUE!</v>
      </c>
      <c r="H139" s="49"/>
      <c r="I139" s="48"/>
      <c r="J139" s="48"/>
    </row>
    <row r="140" spans="2:10" ht="20.100000000000001" customHeight="1">
      <c r="B140" s="93" t="s">
        <v>2192</v>
      </c>
      <c r="C140" s="64" t="s">
        <v>112</v>
      </c>
      <c r="D140" s="40">
        <v>95</v>
      </c>
      <c r="E140" s="40">
        <f t="shared" si="11"/>
        <v>86070.389999999985</v>
      </c>
      <c r="F140" s="41" t="e">
        <f t="shared" si="10"/>
        <v>#VALUE!</v>
      </c>
      <c r="H140" s="49"/>
      <c r="I140" s="48"/>
      <c r="J140" s="48"/>
    </row>
    <row r="141" spans="2:10" ht="20.100000000000001" customHeight="1">
      <c r="B141" s="93" t="s">
        <v>2193</v>
      </c>
      <c r="C141" s="64" t="s">
        <v>112</v>
      </c>
      <c r="D141" s="40">
        <v>855</v>
      </c>
      <c r="E141" s="40">
        <f t="shared" si="11"/>
        <v>86925.389999999985</v>
      </c>
      <c r="F141" s="41" t="e">
        <f t="shared" si="10"/>
        <v>#VALUE!</v>
      </c>
      <c r="H141" s="49"/>
      <c r="I141" s="48"/>
      <c r="J141" s="48"/>
    </row>
    <row r="142" spans="2:10" ht="20.100000000000001" customHeight="1">
      <c r="B142" s="93" t="s">
        <v>2194</v>
      </c>
      <c r="C142" s="64" t="s">
        <v>112</v>
      </c>
      <c r="D142" s="40">
        <v>45</v>
      </c>
      <c r="E142" s="40">
        <f t="shared" si="11"/>
        <v>86970.389999999985</v>
      </c>
      <c r="F142" s="41" t="e">
        <f t="shared" si="10"/>
        <v>#VALUE!</v>
      </c>
      <c r="H142" s="49"/>
      <c r="I142" s="48"/>
      <c r="J142" s="48"/>
    </row>
    <row r="143" spans="2:10" ht="20.100000000000001" customHeight="1">
      <c r="B143" s="93" t="s">
        <v>2195</v>
      </c>
      <c r="C143" s="64" t="s">
        <v>112</v>
      </c>
      <c r="D143" s="40">
        <v>1129.0999999999999</v>
      </c>
      <c r="E143" s="40">
        <f t="shared" si="11"/>
        <v>88099.489999999991</v>
      </c>
      <c r="F143" s="41" t="e">
        <f t="shared" si="10"/>
        <v>#VALUE!</v>
      </c>
      <c r="H143" s="49"/>
      <c r="I143" s="48"/>
      <c r="J143" s="48"/>
    </row>
    <row r="144" spans="2:10" ht="20.100000000000001" customHeight="1">
      <c r="B144" s="93" t="s">
        <v>2196</v>
      </c>
      <c r="C144" s="64" t="s">
        <v>112</v>
      </c>
      <c r="D144" s="40">
        <v>50</v>
      </c>
      <c r="E144" s="40">
        <f t="shared" si="11"/>
        <v>88149.489999999991</v>
      </c>
      <c r="F144" s="41" t="e">
        <f t="shared" si="10"/>
        <v>#VALUE!</v>
      </c>
      <c r="H144" s="49"/>
      <c r="I144" s="48"/>
      <c r="J144" s="48"/>
    </row>
    <row r="145" spans="2:10" ht="20.100000000000001" customHeight="1">
      <c r="B145" s="93" t="s">
        <v>2197</v>
      </c>
      <c r="C145" s="64" t="s">
        <v>962</v>
      </c>
      <c r="D145" s="40">
        <v>65.010000000000005</v>
      </c>
      <c r="E145" s="40">
        <f t="shared" si="11"/>
        <v>88214.499999999985</v>
      </c>
      <c r="F145" s="41" t="e">
        <f t="shared" si="10"/>
        <v>#VALUE!</v>
      </c>
      <c r="H145" s="49"/>
      <c r="I145" s="48"/>
      <c r="J145" s="48"/>
    </row>
    <row r="146" spans="2:10" ht="20.100000000000001" customHeight="1">
      <c r="B146" s="93" t="s">
        <v>2198</v>
      </c>
      <c r="C146" s="64" t="s">
        <v>962</v>
      </c>
      <c r="D146" s="40">
        <v>130</v>
      </c>
      <c r="E146" s="40">
        <f t="shared" si="11"/>
        <v>88344.499999999985</v>
      </c>
      <c r="F146" s="41" t="e">
        <f t="shared" si="10"/>
        <v>#VALUE!</v>
      </c>
      <c r="H146" s="49"/>
      <c r="I146" s="48"/>
      <c r="J146" s="48"/>
    </row>
    <row r="147" spans="2:10" ht="20.100000000000001" customHeight="1">
      <c r="B147" s="93" t="s">
        <v>2199</v>
      </c>
      <c r="C147" s="64" t="s">
        <v>962</v>
      </c>
      <c r="D147" s="40">
        <v>132.01</v>
      </c>
      <c r="E147" s="40">
        <f t="shared" si="11"/>
        <v>88476.50999999998</v>
      </c>
      <c r="F147" s="41" t="e">
        <f t="shared" si="10"/>
        <v>#VALUE!</v>
      </c>
      <c r="H147" s="49"/>
      <c r="I147" s="48"/>
      <c r="J147" s="48"/>
    </row>
    <row r="148" spans="2:10" ht="20.100000000000001" customHeight="1">
      <c r="B148" s="93" t="s">
        <v>2200</v>
      </c>
      <c r="C148" s="64" t="s">
        <v>962</v>
      </c>
      <c r="D148" s="40">
        <v>45</v>
      </c>
      <c r="E148" s="40">
        <f t="shared" si="11"/>
        <v>88521.50999999998</v>
      </c>
      <c r="F148" s="41" t="e">
        <f t="shared" si="10"/>
        <v>#VALUE!</v>
      </c>
      <c r="H148" s="49"/>
      <c r="I148" s="48"/>
      <c r="J148" s="48"/>
    </row>
    <row r="149" spans="2:10" ht="20.100000000000001" customHeight="1">
      <c r="B149" s="93" t="s">
        <v>2201</v>
      </c>
      <c r="C149" s="64" t="s">
        <v>962</v>
      </c>
      <c r="D149" s="40">
        <v>1229.1099999999999</v>
      </c>
      <c r="E149" s="40">
        <f t="shared" si="11"/>
        <v>89750.619999999981</v>
      </c>
      <c r="F149" s="41" t="e">
        <f t="shared" si="10"/>
        <v>#VALUE!</v>
      </c>
      <c r="H149" s="49"/>
      <c r="I149" s="48"/>
      <c r="J149" s="48"/>
    </row>
    <row r="150" spans="2:10" ht="20.100000000000001" customHeight="1">
      <c r="B150" s="43"/>
      <c r="C150" s="43"/>
      <c r="D150" s="40"/>
      <c r="E150" s="40">
        <f t="shared" si="11"/>
        <v>89750.619999999981</v>
      </c>
      <c r="F150" s="41" t="e">
        <f t="shared" si="10"/>
        <v>#VALUE!</v>
      </c>
      <c r="H150" s="49"/>
      <c r="I150" s="48"/>
      <c r="J150" s="48"/>
    </row>
    <row r="151" spans="2:10" ht="20.100000000000001" customHeight="1">
      <c r="B151" s="43"/>
      <c r="C151" s="43"/>
      <c r="D151" s="40"/>
      <c r="E151" s="40">
        <f t="shared" si="11"/>
        <v>89750.619999999981</v>
      </c>
      <c r="F151" s="41" t="e">
        <f t="shared" si="10"/>
        <v>#VALUE!</v>
      </c>
      <c r="H151" s="49"/>
      <c r="I151" s="48"/>
      <c r="J151" s="48"/>
    </row>
    <row r="152" spans="2:10" ht="20.100000000000001" customHeight="1">
      <c r="B152" s="43"/>
      <c r="C152" s="43"/>
      <c r="D152" s="40"/>
      <c r="E152" s="40">
        <f t="shared" si="11"/>
        <v>89750.619999999981</v>
      </c>
      <c r="F152" s="41" t="e">
        <f t="shared" si="10"/>
        <v>#VALUE!</v>
      </c>
      <c r="H152" s="49"/>
      <c r="I152" s="48"/>
      <c r="J152" s="48"/>
    </row>
    <row r="153" spans="2:10" ht="20.100000000000001" customHeight="1">
      <c r="B153" s="43"/>
      <c r="C153" s="43"/>
      <c r="D153" s="40"/>
      <c r="E153" s="40">
        <f t="shared" si="11"/>
        <v>89750.619999999981</v>
      </c>
      <c r="F153" s="41" t="e">
        <f t="shared" si="10"/>
        <v>#VALUE!</v>
      </c>
      <c r="H153" s="49"/>
      <c r="I153" s="48"/>
      <c r="J153" s="48"/>
    </row>
    <row r="154" spans="2:10" ht="20.100000000000001" customHeight="1">
      <c r="B154" s="43"/>
      <c r="C154" s="43"/>
      <c r="D154" s="40"/>
      <c r="E154" s="40">
        <f t="shared" si="11"/>
        <v>89750.619999999981</v>
      </c>
      <c r="F154" s="41" t="e">
        <f t="shared" si="10"/>
        <v>#VALUE!</v>
      </c>
      <c r="H154" s="49"/>
      <c r="I154" s="48"/>
      <c r="J154" s="48"/>
    </row>
    <row r="155" spans="2:10" ht="20.100000000000001" customHeight="1">
      <c r="B155" s="43"/>
      <c r="C155" s="43"/>
      <c r="D155" s="40"/>
      <c r="E155" s="40">
        <f t="shared" si="11"/>
        <v>89750.619999999981</v>
      </c>
      <c r="F155" s="41" t="e">
        <f t="shared" si="10"/>
        <v>#VALUE!</v>
      </c>
      <c r="H155" s="49"/>
      <c r="I155" s="48"/>
      <c r="J155" s="48"/>
    </row>
    <row r="156" spans="2:10" ht="20.100000000000001" customHeight="1">
      <c r="B156" s="43"/>
      <c r="C156" s="43"/>
      <c r="D156" s="40"/>
      <c r="E156" s="40">
        <f t="shared" si="11"/>
        <v>89750.619999999981</v>
      </c>
      <c r="F156" s="41" t="e">
        <f t="shared" si="10"/>
        <v>#VALUE!</v>
      </c>
      <c r="H156" s="49"/>
      <c r="I156" s="48"/>
      <c r="J156" s="48"/>
    </row>
    <row r="157" spans="2:10" ht="20.100000000000001" customHeight="1">
      <c r="B157" s="43"/>
      <c r="C157" s="43"/>
      <c r="D157" s="40"/>
      <c r="E157" s="40">
        <f t="shared" si="11"/>
        <v>89750.619999999981</v>
      </c>
      <c r="F157" s="41" t="e">
        <f t="shared" si="10"/>
        <v>#VALUE!</v>
      </c>
      <c r="H157" s="49"/>
      <c r="I157" s="48"/>
      <c r="J157" s="48"/>
    </row>
    <row r="158" spans="2:10" ht="20.100000000000001" customHeight="1">
      <c r="B158" s="57"/>
      <c r="C158" s="57"/>
      <c r="D158" s="59"/>
      <c r="E158" s="59">
        <f t="shared" si="11"/>
        <v>89750.619999999981</v>
      </c>
      <c r="F158" s="97" t="e">
        <f t="shared" si="10"/>
        <v>#VALUE!</v>
      </c>
      <c r="H158" s="49"/>
      <c r="I158" s="48"/>
      <c r="J158" s="48"/>
    </row>
    <row r="159" spans="2:10" ht="19.5" customHeight="1">
      <c r="B159" s="38" t="s">
        <v>2248</v>
      </c>
      <c r="C159" s="39" t="s">
        <v>110</v>
      </c>
      <c r="D159" s="40">
        <v>272.60000000000002</v>
      </c>
      <c r="E159" s="40">
        <f>E158</f>
        <v>89750.619999999981</v>
      </c>
      <c r="F159" s="40" t="e">
        <f>F158</f>
        <v>#VALUE!</v>
      </c>
      <c r="H159" s="51"/>
      <c r="J159" s="3"/>
    </row>
    <row r="160" spans="2:10" ht="19.5" customHeight="1">
      <c r="B160" s="38" t="s">
        <v>2249</v>
      </c>
      <c r="C160" s="39" t="s">
        <v>2250</v>
      </c>
      <c r="D160" s="40">
        <v>382</v>
      </c>
      <c r="E160" s="40">
        <v>11400</v>
      </c>
      <c r="F160" s="40"/>
      <c r="J160" s="3"/>
    </row>
    <row r="161" spans="3:10" ht="19.5" customHeight="1">
      <c r="C161" s="18" t="s">
        <v>2203</v>
      </c>
      <c r="D161" s="48">
        <f>+SUM(D7:D160)</f>
        <v>90405.219999999987</v>
      </c>
      <c r="E161" s="107"/>
      <c r="F161" s="51"/>
      <c r="G161" s="51"/>
      <c r="H161" s="51"/>
      <c r="I161" s="51"/>
      <c r="J161" s="51"/>
    </row>
    <row r="162" spans="3:10" ht="19.5" customHeight="1">
      <c r="D162" s="48"/>
      <c r="E162" s="48"/>
      <c r="F162" s="108"/>
      <c r="G162" s="109"/>
      <c r="H162" s="51"/>
      <c r="I162" s="51"/>
      <c r="J162" s="48"/>
    </row>
    <row r="163" spans="3:10" ht="19.5" customHeight="1">
      <c r="D163" s="3"/>
    </row>
    <row r="164" spans="3:10" ht="19.5" customHeight="1">
      <c r="D164" s="3"/>
      <c r="J164" s="3"/>
    </row>
    <row r="165" spans="3:10" ht="19.5" customHeight="1">
      <c r="D165" s="3"/>
    </row>
    <row r="166" spans="3:10" ht="19.5" customHeight="1">
      <c r="D166" s="3"/>
    </row>
    <row r="167" spans="3:10" ht="19.5" customHeight="1">
      <c r="D167" s="3"/>
    </row>
    <row r="168" spans="3:10" ht="19.5" customHeight="1">
      <c r="D168" s="3"/>
    </row>
    <row r="169" spans="3:10" ht="19.5" customHeight="1">
      <c r="D169" s="3"/>
    </row>
    <row r="170" spans="3:10" ht="19.5" customHeight="1">
      <c r="D170" s="3"/>
    </row>
    <row r="171" spans="3:10" ht="19.5" customHeight="1">
      <c r="D171" s="3"/>
    </row>
    <row r="172" spans="3:10" ht="19.5" customHeight="1">
      <c r="D172" s="3"/>
    </row>
    <row r="173" spans="3:10" ht="19.5" customHeight="1">
      <c r="D173" s="3"/>
    </row>
    <row r="174" spans="3:10" ht="19.5" customHeight="1">
      <c r="D174" s="3"/>
    </row>
    <row r="175" spans="3:10" ht="19.5" customHeight="1">
      <c r="D175" s="3"/>
    </row>
    <row r="176" spans="3:10" ht="19.5" customHeight="1">
      <c r="D176" s="3"/>
    </row>
    <row r="177" spans="4:4" ht="19.5" customHeight="1">
      <c r="D177" s="3"/>
    </row>
    <row r="178" spans="4:4" ht="19.5" customHeight="1">
      <c r="D178" s="3"/>
    </row>
    <row r="179" spans="4:4" ht="19.5" customHeight="1">
      <c r="D179" s="3"/>
    </row>
    <row r="180" spans="4:4" ht="19.5" customHeight="1">
      <c r="D180" s="3"/>
    </row>
    <row r="181" spans="4:4" ht="19.5" customHeight="1">
      <c r="D181" s="3"/>
    </row>
    <row r="182" spans="4:4" ht="19.5" customHeight="1">
      <c r="D182" s="3"/>
    </row>
    <row r="183" spans="4:4" ht="19.5" customHeight="1">
      <c r="D183" s="3"/>
    </row>
    <row r="184" spans="4:4" ht="19.5" customHeight="1">
      <c r="D184" s="3"/>
    </row>
    <row r="185" spans="4:4" ht="19.5" customHeight="1">
      <c r="D185" s="3"/>
    </row>
    <row r="186" spans="4:4" ht="19.5" customHeight="1">
      <c r="D186" s="3"/>
    </row>
    <row r="187" spans="4:4" ht="19.5" customHeight="1">
      <c r="D187" s="3"/>
    </row>
    <row r="188" spans="4:4" ht="19.5" customHeight="1">
      <c r="D188" s="3"/>
    </row>
    <row r="189" spans="4:4" ht="19.5" customHeight="1">
      <c r="D189" s="3"/>
    </row>
    <row r="190" spans="4:4" ht="19.5" customHeight="1">
      <c r="D190" s="3"/>
    </row>
    <row r="191" spans="4:4" ht="19.5" customHeight="1">
      <c r="D191" s="3"/>
    </row>
    <row r="192" spans="4:4" ht="19.5" customHeight="1">
      <c r="D192" s="3"/>
    </row>
    <row r="193" spans="4:4" ht="19.5" customHeight="1">
      <c r="D193" s="3"/>
    </row>
    <row r="194" spans="4:4" ht="19.5" customHeight="1">
      <c r="D194" s="3"/>
    </row>
    <row r="195" spans="4:4" ht="19.5" customHeight="1">
      <c r="D195" s="3"/>
    </row>
    <row r="196" spans="4:4" ht="19.5" customHeight="1"/>
    <row r="197" spans="4:4" ht="19.5" customHeight="1"/>
    <row r="198" spans="4:4" ht="19.5" customHeight="1"/>
    <row r="199" spans="4:4" ht="19.5" customHeight="1"/>
    <row r="200" spans="4:4" ht="19.5" customHeight="1"/>
    <row r="201" spans="4:4" ht="19.5" customHeight="1"/>
    <row r="202" spans="4:4" ht="19.5" customHeight="1"/>
    <row r="203" spans="4:4" ht="19.5" customHeight="1"/>
    <row r="204" spans="4:4" ht="19.5" customHeight="1"/>
    <row r="205" spans="4:4" ht="19.5" customHeight="1"/>
    <row r="206" spans="4:4" ht="19.5" customHeight="1"/>
  </sheetData>
  <autoFilter ref="B6:F161"/>
  <sortState ref="B43:D55">
    <sortCondition ref="B43:B55"/>
  </sortState>
  <mergeCells count="2">
    <mergeCell ref="C1:D1"/>
    <mergeCell ref="C2:D2"/>
  </mergeCells>
  <pageMargins left="0.4" right="0.53" top="0.46" bottom="0.43" header="0" footer="0"/>
  <pageSetup scale="63" orientation="portrait" verticalDpi="0" r:id="rId1"/>
  <headerFooter alignWithMargins="0"/>
  <rowBreaks count="1" manualBreakCount="1">
    <brk id="162" max="9" man="1"/>
  </rowBreaks>
  <colBreaks count="1" manualBreakCount="1">
    <brk id="10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N100"/>
  <sheetViews>
    <sheetView topLeftCell="A47" zoomScale="90" workbookViewId="0">
      <selection activeCell="D67" sqref="D67"/>
    </sheetView>
  </sheetViews>
  <sheetFormatPr baseColWidth="10" defaultRowHeight="12.75"/>
  <cols>
    <col min="1" max="1" width="3.140625" style="6" customWidth="1"/>
    <col min="2" max="2" width="10.7109375" style="6" customWidth="1"/>
    <col min="3" max="3" width="21.5703125" style="18" customWidth="1"/>
    <col min="4" max="4" width="12.28515625" style="53" customWidth="1"/>
    <col min="5" max="5" width="17.7109375" style="6" customWidth="1"/>
    <col min="6" max="6" width="15.7109375" style="6" customWidth="1"/>
    <col min="7" max="7" width="3.28515625" style="6" customWidth="1"/>
    <col min="8" max="8" width="11.42578125" style="6"/>
    <col min="9" max="9" width="14.85546875" style="6" bestFit="1" customWidth="1"/>
    <col min="10" max="10" width="14.140625" style="6" customWidth="1"/>
    <col min="11" max="13" width="11.42578125" style="6"/>
    <col min="14" max="14" width="12.5703125" style="6" customWidth="1"/>
    <col min="15" max="16384" width="11.42578125" style="6"/>
  </cols>
  <sheetData>
    <row r="1" spans="2:14" s="2" customFormat="1" ht="16.5">
      <c r="B1" s="1"/>
      <c r="C1" s="133" t="s">
        <v>13</v>
      </c>
      <c r="D1" s="133"/>
      <c r="H1" s="3"/>
      <c r="I1" s="4"/>
      <c r="J1" s="5"/>
      <c r="L1" s="6"/>
      <c r="M1" s="6"/>
      <c r="N1" s="3"/>
    </row>
    <row r="2" spans="2:14" ht="17.25" thickBot="1">
      <c r="B2" s="7"/>
      <c r="C2" s="134" t="s">
        <v>2049</v>
      </c>
      <c r="D2" s="134"/>
      <c r="E2" s="8"/>
      <c r="F2" s="9"/>
      <c r="H2" s="3"/>
      <c r="I2" s="3"/>
      <c r="J2" s="3"/>
      <c r="N2" s="3"/>
    </row>
    <row r="3" spans="2:14" ht="14.25" thickBot="1">
      <c r="B3" s="10"/>
      <c r="C3" s="11"/>
      <c r="D3" s="12"/>
      <c r="E3" s="13"/>
      <c r="F3" s="13"/>
      <c r="H3" s="14"/>
      <c r="I3" s="15"/>
      <c r="J3" s="16"/>
      <c r="L3" s="16"/>
      <c r="M3" s="16"/>
    </row>
    <row r="4" spans="2:14" ht="14.25" thickBot="1">
      <c r="B4" s="17"/>
      <c r="D4" s="12"/>
      <c r="E4" s="13"/>
      <c r="F4" s="13"/>
      <c r="H4" s="3"/>
      <c r="I4" s="3"/>
      <c r="J4" s="19"/>
      <c r="N4" s="3"/>
    </row>
    <row r="5" spans="2:14" s="24" customFormat="1" ht="16.5" thickBot="1">
      <c r="B5" s="20"/>
      <c r="C5" s="21"/>
      <c r="D5" s="22"/>
      <c r="E5" s="20"/>
      <c r="F5" s="23" t="s">
        <v>5</v>
      </c>
      <c r="H5" s="3"/>
      <c r="I5" s="6"/>
      <c r="J5" s="6"/>
      <c r="K5" s="6"/>
      <c r="L5" s="6"/>
      <c r="M5" s="6"/>
      <c r="N5" s="6"/>
    </row>
    <row r="6" spans="2:14" s="29" customFormat="1" ht="20.100000000000001" customHeight="1" thickBot="1">
      <c r="B6" s="25" t="s">
        <v>6</v>
      </c>
      <c r="C6" s="25" t="s">
        <v>7</v>
      </c>
      <c r="D6" s="26" t="s">
        <v>8</v>
      </c>
      <c r="E6" s="27" t="s">
        <v>9</v>
      </c>
      <c r="F6" s="28">
        <f>J7</f>
        <v>30000</v>
      </c>
      <c r="H6" s="30" t="s">
        <v>10</v>
      </c>
      <c r="I6" s="27" t="s">
        <v>8</v>
      </c>
      <c r="J6" s="31" t="s">
        <v>11</v>
      </c>
    </row>
    <row r="7" spans="2:14" ht="20.100000000000001" customHeight="1">
      <c r="B7" s="60" t="s">
        <v>1884</v>
      </c>
      <c r="C7" s="43" t="s">
        <v>1894</v>
      </c>
      <c r="D7" s="40">
        <v>60.92</v>
      </c>
      <c r="E7" s="34">
        <f>D7</f>
        <v>60.92</v>
      </c>
      <c r="F7" s="35">
        <f t="shared" ref="F7:F8" si="0">F6-D7</f>
        <v>29939.08</v>
      </c>
      <c r="H7" s="36"/>
      <c r="I7" s="37">
        <v>30000</v>
      </c>
      <c r="J7" s="35">
        <f>I7</f>
        <v>30000</v>
      </c>
    </row>
    <row r="8" spans="2:14" ht="20.100000000000001" customHeight="1">
      <c r="B8" s="60" t="s">
        <v>1885</v>
      </c>
      <c r="C8" s="43" t="s">
        <v>1895</v>
      </c>
      <c r="D8" s="40">
        <v>1130</v>
      </c>
      <c r="E8" s="40">
        <f t="shared" ref="E8" si="1">E7+D8</f>
        <v>1190.92</v>
      </c>
      <c r="F8" s="41">
        <f t="shared" si="0"/>
        <v>28809.08</v>
      </c>
      <c r="H8" s="42"/>
      <c r="I8" s="40"/>
      <c r="J8" s="41"/>
    </row>
    <row r="9" spans="2:14" ht="20.100000000000001" customHeight="1">
      <c r="B9" s="60" t="s">
        <v>1886</v>
      </c>
      <c r="C9" s="43" t="s">
        <v>1896</v>
      </c>
      <c r="D9" s="40">
        <v>200</v>
      </c>
      <c r="E9" s="40">
        <f t="shared" ref="E9:E29" si="2">E8+D9</f>
        <v>1390.92</v>
      </c>
      <c r="F9" s="41">
        <f t="shared" ref="F9:F29" si="3">F8-D9</f>
        <v>28609.08</v>
      </c>
      <c r="H9" s="42"/>
      <c r="I9" s="40"/>
      <c r="J9" s="41"/>
    </row>
    <row r="10" spans="2:14" ht="20.100000000000001" customHeight="1">
      <c r="B10" s="60" t="s">
        <v>1887</v>
      </c>
      <c r="C10" s="43" t="s">
        <v>1897</v>
      </c>
      <c r="D10" s="40">
        <v>615</v>
      </c>
      <c r="E10" s="40">
        <f t="shared" si="2"/>
        <v>2005.92</v>
      </c>
      <c r="F10" s="41">
        <f t="shared" si="3"/>
        <v>27994.080000000002</v>
      </c>
      <c r="H10" s="42"/>
      <c r="I10" s="40"/>
      <c r="J10" s="41"/>
    </row>
    <row r="11" spans="2:14" ht="20.100000000000001" customHeight="1">
      <c r="B11" s="60" t="s">
        <v>1888</v>
      </c>
      <c r="C11" s="43" t="s">
        <v>1897</v>
      </c>
      <c r="D11" s="40">
        <v>233</v>
      </c>
      <c r="E11" s="40">
        <f t="shared" si="2"/>
        <v>2238.92</v>
      </c>
      <c r="F11" s="41">
        <f t="shared" si="3"/>
        <v>27761.08</v>
      </c>
      <c r="H11" s="42"/>
      <c r="I11" s="40"/>
      <c r="J11" s="41"/>
    </row>
    <row r="12" spans="2:14" ht="20.100000000000001" customHeight="1">
      <c r="B12" s="60" t="s">
        <v>1889</v>
      </c>
      <c r="C12" s="43" t="s">
        <v>1898</v>
      </c>
      <c r="D12" s="40">
        <v>662.4</v>
      </c>
      <c r="E12" s="40">
        <f t="shared" si="2"/>
        <v>2901.32</v>
      </c>
      <c r="F12" s="41">
        <f t="shared" si="3"/>
        <v>27098.68</v>
      </c>
      <c r="H12" s="42"/>
      <c r="I12" s="40"/>
      <c r="J12" s="41"/>
    </row>
    <row r="13" spans="2:14" ht="20.100000000000001" customHeight="1">
      <c r="B13" s="60" t="s">
        <v>1890</v>
      </c>
      <c r="C13" s="43" t="s">
        <v>1899</v>
      </c>
      <c r="D13" s="40">
        <v>211.51</v>
      </c>
      <c r="E13" s="40">
        <f t="shared" si="2"/>
        <v>3112.83</v>
      </c>
      <c r="F13" s="41">
        <f t="shared" si="3"/>
        <v>26887.170000000002</v>
      </c>
      <c r="H13" s="42"/>
      <c r="I13" s="40"/>
      <c r="J13" s="41"/>
    </row>
    <row r="14" spans="2:14" ht="20.100000000000001" customHeight="1">
      <c r="B14" s="60" t="s">
        <v>1891</v>
      </c>
      <c r="C14" s="43" t="s">
        <v>1900</v>
      </c>
      <c r="D14" s="40">
        <v>231</v>
      </c>
      <c r="E14" s="40">
        <f t="shared" si="2"/>
        <v>3343.83</v>
      </c>
      <c r="F14" s="41">
        <f t="shared" si="3"/>
        <v>26656.170000000002</v>
      </c>
      <c r="H14" s="42"/>
      <c r="I14" s="40"/>
      <c r="J14" s="41"/>
    </row>
    <row r="15" spans="2:14" ht="20.100000000000001" customHeight="1">
      <c r="B15" s="60" t="s">
        <v>1892</v>
      </c>
      <c r="C15" s="43" t="s">
        <v>1901</v>
      </c>
      <c r="D15" s="40">
        <v>20</v>
      </c>
      <c r="E15" s="40">
        <f t="shared" si="2"/>
        <v>3363.83</v>
      </c>
      <c r="F15" s="41">
        <f t="shared" si="3"/>
        <v>26636.170000000002</v>
      </c>
      <c r="H15" s="42"/>
      <c r="I15" s="40"/>
      <c r="J15" s="41"/>
    </row>
    <row r="16" spans="2:14" ht="20.100000000000001" customHeight="1">
      <c r="B16" s="60" t="s">
        <v>1902</v>
      </c>
      <c r="C16" s="43" t="s">
        <v>928</v>
      </c>
      <c r="D16" s="40">
        <v>529.69000000000005</v>
      </c>
      <c r="E16" s="40">
        <f t="shared" si="2"/>
        <v>3893.52</v>
      </c>
      <c r="F16" s="41">
        <f t="shared" si="3"/>
        <v>26106.480000000003</v>
      </c>
      <c r="H16" s="42"/>
      <c r="I16" s="40"/>
      <c r="J16" s="41"/>
    </row>
    <row r="17" spans="2:10" ht="20.100000000000001" customHeight="1">
      <c r="B17" s="43" t="s">
        <v>1903</v>
      </c>
      <c r="C17" s="43" t="s">
        <v>878</v>
      </c>
      <c r="D17" s="40">
        <v>347.4</v>
      </c>
      <c r="E17" s="40">
        <f t="shared" si="2"/>
        <v>4240.92</v>
      </c>
      <c r="F17" s="41">
        <f t="shared" si="3"/>
        <v>25759.08</v>
      </c>
      <c r="H17" s="42"/>
      <c r="I17" s="40"/>
      <c r="J17" s="41"/>
    </row>
    <row r="18" spans="2:10" ht="20.100000000000001" customHeight="1">
      <c r="B18" s="43" t="s">
        <v>1904</v>
      </c>
      <c r="C18" s="43" t="s">
        <v>1773</v>
      </c>
      <c r="D18" s="40">
        <v>136.5</v>
      </c>
      <c r="E18" s="40">
        <f t="shared" si="2"/>
        <v>4377.42</v>
      </c>
      <c r="F18" s="41">
        <f t="shared" si="3"/>
        <v>25622.58</v>
      </c>
      <c r="H18" s="42"/>
      <c r="I18" s="40"/>
      <c r="J18" s="41"/>
    </row>
    <row r="19" spans="2:10" ht="20.100000000000001" customHeight="1">
      <c r="B19" s="43" t="s">
        <v>1905</v>
      </c>
      <c r="C19" s="43" t="s">
        <v>1773</v>
      </c>
      <c r="D19" s="40">
        <v>156</v>
      </c>
      <c r="E19" s="40">
        <f t="shared" si="2"/>
        <v>4533.42</v>
      </c>
      <c r="F19" s="41">
        <f t="shared" si="3"/>
        <v>25466.58</v>
      </c>
      <c r="H19" s="42"/>
      <c r="I19" s="40"/>
      <c r="J19" s="41"/>
    </row>
    <row r="20" spans="2:10" ht="20.100000000000001" customHeight="1">
      <c r="B20" s="43" t="s">
        <v>1906</v>
      </c>
      <c r="C20" s="43" t="s">
        <v>1773</v>
      </c>
      <c r="D20" s="40">
        <v>126</v>
      </c>
      <c r="E20" s="40">
        <f t="shared" si="2"/>
        <v>4659.42</v>
      </c>
      <c r="F20" s="41">
        <f t="shared" si="3"/>
        <v>25340.58</v>
      </c>
      <c r="H20" s="42"/>
      <c r="I20" s="40"/>
      <c r="J20" s="41"/>
    </row>
    <row r="21" spans="2:10" ht="20.100000000000001" customHeight="1" thickBot="1">
      <c r="B21" s="43" t="s">
        <v>1907</v>
      </c>
      <c r="C21" s="43" t="s">
        <v>1773</v>
      </c>
      <c r="D21" s="40">
        <v>90</v>
      </c>
      <c r="E21" s="40">
        <f t="shared" si="2"/>
        <v>4749.42</v>
      </c>
      <c r="F21" s="41">
        <f t="shared" si="3"/>
        <v>25250.58</v>
      </c>
      <c r="H21" s="44"/>
      <c r="I21" s="45"/>
      <c r="J21" s="46"/>
    </row>
    <row r="22" spans="2:10" ht="20.100000000000001" customHeight="1" thickTop="1">
      <c r="B22" s="43" t="s">
        <v>1909</v>
      </c>
      <c r="C22" s="43" t="s">
        <v>1910</v>
      </c>
      <c r="D22" s="40">
        <v>1000</v>
      </c>
      <c r="E22" s="40">
        <f t="shared" si="2"/>
        <v>5749.42</v>
      </c>
      <c r="F22" s="41">
        <f t="shared" si="3"/>
        <v>24250.58</v>
      </c>
      <c r="H22" s="47"/>
      <c r="I22" s="48"/>
      <c r="J22" s="48"/>
    </row>
    <row r="23" spans="2:10" ht="20.100000000000001" customHeight="1">
      <c r="B23" s="43" t="s">
        <v>1911</v>
      </c>
      <c r="C23" s="43" t="s">
        <v>1912</v>
      </c>
      <c r="D23" s="40">
        <v>400</v>
      </c>
      <c r="E23" s="40">
        <f t="shared" si="2"/>
        <v>6149.42</v>
      </c>
      <c r="F23" s="41">
        <f t="shared" si="3"/>
        <v>23850.58</v>
      </c>
      <c r="H23" s="47"/>
      <c r="I23" s="48"/>
      <c r="J23" s="48"/>
    </row>
    <row r="24" spans="2:10" ht="20.100000000000001" customHeight="1">
      <c r="B24" s="43" t="s">
        <v>1913</v>
      </c>
      <c r="C24" s="43" t="s">
        <v>1914</v>
      </c>
      <c r="D24" s="40">
        <v>58</v>
      </c>
      <c r="E24" s="40">
        <f t="shared" si="2"/>
        <v>6207.42</v>
      </c>
      <c r="F24" s="41">
        <f t="shared" si="3"/>
        <v>23792.58</v>
      </c>
      <c r="H24" s="47"/>
      <c r="I24" s="48"/>
      <c r="J24" s="48"/>
    </row>
    <row r="25" spans="2:10" ht="20.100000000000001" customHeight="1">
      <c r="B25" s="43" t="s">
        <v>1915</v>
      </c>
      <c r="C25" s="43" t="s">
        <v>1916</v>
      </c>
      <c r="D25" s="40">
        <v>1192.21</v>
      </c>
      <c r="E25" s="40">
        <f t="shared" si="2"/>
        <v>7399.63</v>
      </c>
      <c r="F25" s="41">
        <f t="shared" si="3"/>
        <v>22600.370000000003</v>
      </c>
      <c r="H25" s="47"/>
      <c r="I25" s="48"/>
      <c r="J25" s="48"/>
    </row>
    <row r="26" spans="2:10" ht="20.100000000000001" customHeight="1">
      <c r="B26" s="43" t="s">
        <v>1917</v>
      </c>
      <c r="C26" s="43" t="s">
        <v>1918</v>
      </c>
      <c r="D26" s="40">
        <v>81.2</v>
      </c>
      <c r="E26" s="40">
        <f t="shared" si="2"/>
        <v>7480.83</v>
      </c>
      <c r="F26" s="41">
        <f t="shared" si="3"/>
        <v>22519.170000000002</v>
      </c>
      <c r="H26" s="47"/>
      <c r="I26" s="48"/>
      <c r="J26" s="48"/>
    </row>
    <row r="27" spans="2:10" ht="20.100000000000001" customHeight="1">
      <c r="B27" s="43" t="s">
        <v>1919</v>
      </c>
      <c r="C27" s="43" t="s">
        <v>921</v>
      </c>
      <c r="D27" s="40">
        <v>624.08000000000004</v>
      </c>
      <c r="E27" s="40">
        <f t="shared" si="2"/>
        <v>8104.91</v>
      </c>
      <c r="F27" s="41">
        <f t="shared" si="3"/>
        <v>21895.09</v>
      </c>
      <c r="H27" s="47"/>
      <c r="I27" s="48"/>
      <c r="J27" s="48"/>
    </row>
    <row r="28" spans="2:10" ht="20.100000000000001" customHeight="1">
      <c r="B28" s="43" t="s">
        <v>1921</v>
      </c>
      <c r="C28" s="43" t="s">
        <v>1920</v>
      </c>
      <c r="D28" s="40">
        <v>95.5</v>
      </c>
      <c r="E28" s="40">
        <f t="shared" si="2"/>
        <v>8200.41</v>
      </c>
      <c r="F28" s="41">
        <f t="shared" si="3"/>
        <v>21799.59</v>
      </c>
      <c r="H28" s="47"/>
      <c r="I28" s="48"/>
      <c r="J28" s="48"/>
    </row>
    <row r="29" spans="2:10" ht="20.100000000000001" customHeight="1">
      <c r="B29" s="43" t="s">
        <v>1922</v>
      </c>
      <c r="C29" s="43" t="s">
        <v>1923</v>
      </c>
      <c r="D29" s="40">
        <v>1403.01</v>
      </c>
      <c r="E29" s="40">
        <f t="shared" si="2"/>
        <v>9603.42</v>
      </c>
      <c r="F29" s="41">
        <f t="shared" si="3"/>
        <v>20396.580000000002</v>
      </c>
      <c r="H29" s="47"/>
      <c r="I29" s="48"/>
      <c r="J29" s="48"/>
    </row>
    <row r="30" spans="2:10" ht="20.100000000000001" customHeight="1">
      <c r="B30" s="43" t="s">
        <v>1924</v>
      </c>
      <c r="C30" s="43" t="s">
        <v>77</v>
      </c>
      <c r="D30" s="40">
        <v>1497.6</v>
      </c>
      <c r="E30" s="40">
        <f t="shared" ref="E30:E52" si="4">E29+D30</f>
        <v>11101.02</v>
      </c>
      <c r="F30" s="41">
        <f t="shared" ref="F30:F52" si="5">F29-D30</f>
        <v>18898.980000000003</v>
      </c>
      <c r="H30" s="47"/>
      <c r="I30" s="48"/>
      <c r="J30" s="48"/>
    </row>
    <row r="31" spans="2:10" ht="20.100000000000001" customHeight="1">
      <c r="B31" s="43" t="s">
        <v>1925</v>
      </c>
      <c r="C31" s="43" t="s">
        <v>1926</v>
      </c>
      <c r="D31" s="40">
        <v>2163.69</v>
      </c>
      <c r="E31" s="40">
        <f t="shared" si="4"/>
        <v>13264.710000000001</v>
      </c>
      <c r="F31" s="41">
        <f t="shared" si="5"/>
        <v>16735.290000000005</v>
      </c>
      <c r="H31" s="47"/>
      <c r="I31" s="48"/>
      <c r="J31" s="48"/>
    </row>
    <row r="32" spans="2:10" ht="20.100000000000001" customHeight="1">
      <c r="B32" s="43" t="s">
        <v>1927</v>
      </c>
      <c r="C32" s="43" t="s">
        <v>77</v>
      </c>
      <c r="D32" s="40">
        <v>1406.79</v>
      </c>
      <c r="E32" s="40">
        <f t="shared" si="4"/>
        <v>14671.5</v>
      </c>
      <c r="F32" s="41">
        <f t="shared" si="5"/>
        <v>15328.500000000004</v>
      </c>
      <c r="H32" s="47"/>
      <c r="I32" s="48"/>
      <c r="J32" s="48"/>
    </row>
    <row r="33" spans="2:10" ht="20.100000000000001" customHeight="1">
      <c r="B33" s="43" t="s">
        <v>1928</v>
      </c>
      <c r="C33" s="43" t="s">
        <v>1036</v>
      </c>
      <c r="D33" s="40">
        <v>440.8</v>
      </c>
      <c r="E33" s="40">
        <f t="shared" si="4"/>
        <v>15112.3</v>
      </c>
      <c r="F33" s="41">
        <f t="shared" si="5"/>
        <v>14887.700000000004</v>
      </c>
      <c r="H33" s="47"/>
      <c r="I33" s="48"/>
      <c r="J33" s="48"/>
    </row>
    <row r="34" spans="2:10" ht="20.100000000000001" customHeight="1">
      <c r="B34" s="43" t="s">
        <v>1929</v>
      </c>
      <c r="C34" s="43" t="s">
        <v>1930</v>
      </c>
      <c r="D34" s="40">
        <v>235</v>
      </c>
      <c r="E34" s="40">
        <f t="shared" si="4"/>
        <v>15347.3</v>
      </c>
      <c r="F34" s="41">
        <f t="shared" si="5"/>
        <v>14652.700000000004</v>
      </c>
      <c r="H34" s="47"/>
      <c r="I34" s="48"/>
      <c r="J34" s="48"/>
    </row>
    <row r="35" spans="2:10" ht="20.100000000000001" customHeight="1">
      <c r="B35" s="43" t="s">
        <v>1931</v>
      </c>
      <c r="C35" s="43" t="s">
        <v>1736</v>
      </c>
      <c r="D35" s="40">
        <v>96</v>
      </c>
      <c r="E35" s="40">
        <f t="shared" si="4"/>
        <v>15443.3</v>
      </c>
      <c r="F35" s="41">
        <f t="shared" si="5"/>
        <v>14556.700000000004</v>
      </c>
      <c r="H35" s="47"/>
      <c r="I35" s="48"/>
      <c r="J35" s="48"/>
    </row>
    <row r="36" spans="2:10" ht="20.100000000000001" customHeight="1">
      <c r="B36" s="43" t="s">
        <v>1932</v>
      </c>
      <c r="C36" s="43" t="s">
        <v>1933</v>
      </c>
      <c r="D36" s="40">
        <v>250</v>
      </c>
      <c r="E36" s="40">
        <f t="shared" si="4"/>
        <v>15693.3</v>
      </c>
      <c r="F36" s="41">
        <f t="shared" si="5"/>
        <v>14306.700000000004</v>
      </c>
      <c r="H36" s="47"/>
      <c r="I36" s="48"/>
      <c r="J36" s="48"/>
    </row>
    <row r="37" spans="2:10" ht="20.100000000000001" customHeight="1">
      <c r="B37" s="43" t="s">
        <v>1934</v>
      </c>
      <c r="C37" s="43" t="s">
        <v>1935</v>
      </c>
      <c r="D37" s="40">
        <v>250</v>
      </c>
      <c r="E37" s="40">
        <f t="shared" si="4"/>
        <v>15943.3</v>
      </c>
      <c r="F37" s="41">
        <f t="shared" si="5"/>
        <v>14056.700000000004</v>
      </c>
      <c r="H37" s="47"/>
      <c r="I37" s="48"/>
      <c r="J37" s="48"/>
    </row>
    <row r="38" spans="2:10" ht="20.100000000000001" customHeight="1">
      <c r="B38" s="43" t="s">
        <v>1936</v>
      </c>
      <c r="C38" s="43" t="s">
        <v>1937</v>
      </c>
      <c r="D38" s="40">
        <v>362.5</v>
      </c>
      <c r="E38" s="40">
        <f t="shared" si="4"/>
        <v>16305.8</v>
      </c>
      <c r="F38" s="41">
        <f t="shared" si="5"/>
        <v>13694.200000000004</v>
      </c>
      <c r="H38" s="47"/>
      <c r="I38" s="48"/>
      <c r="J38" s="48"/>
    </row>
    <row r="39" spans="2:10" ht="20.100000000000001" customHeight="1">
      <c r="B39" s="43" t="s">
        <v>1938</v>
      </c>
      <c r="C39" s="43" t="s">
        <v>1937</v>
      </c>
      <c r="D39" s="40">
        <v>362.5</v>
      </c>
      <c r="E39" s="40">
        <f t="shared" si="4"/>
        <v>16668.3</v>
      </c>
      <c r="F39" s="41">
        <f t="shared" si="5"/>
        <v>13331.700000000004</v>
      </c>
      <c r="H39" s="47"/>
      <c r="I39" s="48"/>
      <c r="J39" s="48"/>
    </row>
    <row r="40" spans="2:10" ht="20.100000000000001" customHeight="1">
      <c r="B40" s="43" t="s">
        <v>1939</v>
      </c>
      <c r="C40" s="43" t="s">
        <v>1940</v>
      </c>
      <c r="D40" s="40">
        <v>250</v>
      </c>
      <c r="E40" s="40">
        <f t="shared" si="4"/>
        <v>16918.3</v>
      </c>
      <c r="F40" s="41">
        <f t="shared" si="5"/>
        <v>13081.700000000004</v>
      </c>
      <c r="H40" s="47"/>
      <c r="I40" s="48"/>
      <c r="J40" s="48"/>
    </row>
    <row r="41" spans="2:10" ht="20.100000000000001" customHeight="1">
      <c r="B41" s="64" t="s">
        <v>1950</v>
      </c>
      <c r="C41" s="64" t="s">
        <v>1951</v>
      </c>
      <c r="D41" s="40">
        <v>162.4</v>
      </c>
      <c r="E41" s="40">
        <f t="shared" si="4"/>
        <v>17080.7</v>
      </c>
      <c r="F41" s="41">
        <f t="shared" si="5"/>
        <v>12919.300000000005</v>
      </c>
      <c r="H41" s="47"/>
      <c r="I41" s="48"/>
      <c r="J41" s="48"/>
    </row>
    <row r="42" spans="2:10" ht="20.100000000000001" customHeight="1">
      <c r="B42" s="64" t="s">
        <v>2019</v>
      </c>
      <c r="C42" s="64" t="s">
        <v>112</v>
      </c>
      <c r="D42" s="40">
        <v>143</v>
      </c>
      <c r="E42" s="40">
        <f t="shared" si="4"/>
        <v>17223.7</v>
      </c>
      <c r="F42" s="41">
        <f t="shared" si="5"/>
        <v>12776.300000000005</v>
      </c>
      <c r="H42" s="47"/>
      <c r="I42" s="48"/>
      <c r="J42" s="48"/>
    </row>
    <row r="43" spans="2:10" ht="20.100000000000001" customHeight="1">
      <c r="B43" s="64" t="s">
        <v>2020</v>
      </c>
      <c r="C43" s="64" t="s">
        <v>112</v>
      </c>
      <c r="D43" s="40">
        <v>2793.31</v>
      </c>
      <c r="E43" s="40">
        <f t="shared" si="4"/>
        <v>20017.010000000002</v>
      </c>
      <c r="F43" s="41">
        <f t="shared" si="5"/>
        <v>9982.9900000000052</v>
      </c>
      <c r="H43" s="47"/>
      <c r="I43" s="48"/>
      <c r="J43" s="48"/>
    </row>
    <row r="44" spans="2:10" ht="20.100000000000001" customHeight="1">
      <c r="B44" s="64" t="s">
        <v>1954</v>
      </c>
      <c r="C44" s="64" t="s">
        <v>2021</v>
      </c>
      <c r="D44" s="40">
        <v>261</v>
      </c>
      <c r="E44" s="40">
        <f t="shared" si="4"/>
        <v>20278.010000000002</v>
      </c>
      <c r="F44" s="41">
        <f t="shared" si="5"/>
        <v>9721.9900000000052</v>
      </c>
      <c r="H44" s="47"/>
      <c r="I44" s="48"/>
      <c r="J44" s="48"/>
    </row>
    <row r="45" spans="2:10" ht="20.100000000000001" customHeight="1">
      <c r="B45" s="64" t="s">
        <v>2022</v>
      </c>
      <c r="C45" s="64" t="s">
        <v>112</v>
      </c>
      <c r="D45" s="40">
        <v>55</v>
      </c>
      <c r="E45" s="40">
        <f t="shared" si="4"/>
        <v>20333.010000000002</v>
      </c>
      <c r="F45" s="41">
        <f t="shared" si="5"/>
        <v>9666.9900000000052</v>
      </c>
      <c r="H45" s="47"/>
      <c r="I45" s="48"/>
      <c r="J45" s="48"/>
    </row>
    <row r="46" spans="2:10" ht="20.100000000000001" customHeight="1">
      <c r="B46" s="64" t="s">
        <v>2023</v>
      </c>
      <c r="C46" s="64" t="s">
        <v>2024</v>
      </c>
      <c r="D46" s="40">
        <v>2785.8</v>
      </c>
      <c r="E46" s="40">
        <f t="shared" si="4"/>
        <v>23118.81</v>
      </c>
      <c r="F46" s="41">
        <f t="shared" si="5"/>
        <v>6881.1900000000051</v>
      </c>
      <c r="H46" s="47"/>
      <c r="I46" s="48"/>
      <c r="J46" s="48"/>
    </row>
    <row r="47" spans="2:10" ht="20.100000000000001" customHeight="1">
      <c r="B47" s="64" t="s">
        <v>2025</v>
      </c>
      <c r="C47" s="64" t="s">
        <v>112</v>
      </c>
      <c r="D47" s="40">
        <v>1102</v>
      </c>
      <c r="E47" s="40">
        <f t="shared" si="4"/>
        <v>24220.81</v>
      </c>
      <c r="F47" s="41">
        <f t="shared" si="5"/>
        <v>5779.1900000000051</v>
      </c>
      <c r="H47" s="47"/>
      <c r="I47" s="48"/>
      <c r="J47" s="48"/>
    </row>
    <row r="48" spans="2:10" ht="20.100000000000001" customHeight="1">
      <c r="B48" s="64" t="s">
        <v>2026</v>
      </c>
      <c r="C48" s="64" t="s">
        <v>112</v>
      </c>
      <c r="D48" s="40">
        <v>212</v>
      </c>
      <c r="E48" s="40">
        <f t="shared" si="4"/>
        <v>24432.81</v>
      </c>
      <c r="F48" s="41">
        <f t="shared" si="5"/>
        <v>5567.1900000000051</v>
      </c>
      <c r="H48" s="47"/>
      <c r="I48" s="48"/>
      <c r="J48" s="48"/>
    </row>
    <row r="49" spans="2:10" ht="20.100000000000001" customHeight="1">
      <c r="B49" s="64" t="s">
        <v>2027</v>
      </c>
      <c r="C49" s="64" t="s">
        <v>112</v>
      </c>
      <c r="D49" s="40">
        <v>1158</v>
      </c>
      <c r="E49" s="40">
        <f t="shared" si="4"/>
        <v>25590.81</v>
      </c>
      <c r="F49" s="41">
        <f t="shared" si="5"/>
        <v>4409.1900000000051</v>
      </c>
      <c r="H49" s="47"/>
      <c r="I49" s="48"/>
      <c r="J49" s="48"/>
    </row>
    <row r="50" spans="2:10" ht="20.100000000000001" customHeight="1">
      <c r="B50" s="64" t="s">
        <v>2028</v>
      </c>
      <c r="C50" s="64" t="s">
        <v>112</v>
      </c>
      <c r="D50" s="40">
        <v>60</v>
      </c>
      <c r="E50" s="40">
        <f t="shared" si="4"/>
        <v>25650.81</v>
      </c>
      <c r="F50" s="41">
        <f t="shared" si="5"/>
        <v>4349.1900000000051</v>
      </c>
      <c r="H50" s="47"/>
      <c r="I50" s="48"/>
      <c r="J50" s="48"/>
    </row>
    <row r="51" spans="2:10" ht="20.100000000000001" customHeight="1">
      <c r="B51" s="93" t="s">
        <v>2029</v>
      </c>
      <c r="C51" s="64" t="s">
        <v>112</v>
      </c>
      <c r="D51" s="40">
        <v>2713.96</v>
      </c>
      <c r="E51" s="40">
        <f t="shared" si="4"/>
        <v>28364.77</v>
      </c>
      <c r="F51" s="41">
        <f t="shared" si="5"/>
        <v>1635.230000000005</v>
      </c>
      <c r="H51" s="47"/>
      <c r="I51" s="48"/>
      <c r="J51" s="48"/>
    </row>
    <row r="52" spans="2:10" ht="20.100000000000001" customHeight="1">
      <c r="B52" s="43" t="s">
        <v>1941</v>
      </c>
      <c r="C52" s="43" t="s">
        <v>1721</v>
      </c>
      <c r="D52" s="40">
        <v>1624</v>
      </c>
      <c r="E52" s="40">
        <f t="shared" si="4"/>
        <v>29988.77</v>
      </c>
      <c r="F52" s="41">
        <f t="shared" si="5"/>
        <v>11.23000000000502</v>
      </c>
      <c r="H52" s="47"/>
      <c r="I52" s="48"/>
      <c r="J52" s="48"/>
    </row>
    <row r="53" spans="2:10" ht="19.5" customHeight="1">
      <c r="B53" s="51"/>
      <c r="D53" s="3" t="s">
        <v>0</v>
      </c>
      <c r="E53" s="40">
        <f>E52</f>
        <v>29988.77</v>
      </c>
      <c r="F53" s="41">
        <f>F52</f>
        <v>11.23000000000502</v>
      </c>
      <c r="H53" s="51"/>
      <c r="J53" s="3"/>
    </row>
    <row r="54" spans="2:10" ht="19.5" customHeight="1">
      <c r="D54" s="3"/>
      <c r="E54" s="40"/>
      <c r="F54" s="3"/>
      <c r="J54" s="3"/>
    </row>
    <row r="55" spans="2:10" ht="19.5" customHeight="1" thickBot="1">
      <c r="D55" s="14"/>
      <c r="E55" s="40"/>
      <c r="F55" s="16"/>
      <c r="H55" s="16"/>
      <c r="I55" s="16"/>
    </row>
    <row r="56" spans="2:10" ht="19.5" customHeight="1">
      <c r="D56" s="3" t="s">
        <v>4</v>
      </c>
      <c r="E56" s="3">
        <f>E53+E54+E55</f>
        <v>29988.77</v>
      </c>
      <c r="F56" s="19">
        <f>F53-E54-E55</f>
        <v>11.23000000000502</v>
      </c>
      <c r="G56" s="52" t="s">
        <v>12</v>
      </c>
      <c r="J56" s="3"/>
    </row>
    <row r="57" spans="2:10" ht="19.5" customHeight="1">
      <c r="D57" s="3"/>
    </row>
    <row r="58" spans="2:10" ht="19.5" customHeight="1">
      <c r="D58" s="3"/>
      <c r="J58" s="3"/>
    </row>
    <row r="59" spans="2:10" ht="19.5" customHeight="1">
      <c r="D59" s="3"/>
    </row>
    <row r="60" spans="2:10" ht="19.5" customHeight="1">
      <c r="D60" s="3"/>
    </row>
    <row r="61" spans="2:10" ht="19.5" customHeight="1">
      <c r="D61" s="3"/>
    </row>
    <row r="62" spans="2:10" ht="19.5" customHeight="1">
      <c r="D62" s="3"/>
    </row>
    <row r="63" spans="2:10" ht="19.5" customHeight="1">
      <c r="D63" s="3"/>
    </row>
    <row r="64" spans="2:10" ht="19.5" customHeight="1">
      <c r="D64" s="3"/>
    </row>
    <row r="65" spans="4:4" ht="19.5" customHeight="1">
      <c r="D65" s="3"/>
    </row>
    <row r="66" spans="4:4" ht="19.5" customHeight="1">
      <c r="D66" s="3"/>
    </row>
    <row r="67" spans="4:4" ht="19.5" customHeight="1">
      <c r="D67" s="3"/>
    </row>
    <row r="68" spans="4:4" ht="19.5" customHeight="1">
      <c r="D68" s="3"/>
    </row>
    <row r="69" spans="4:4" ht="19.5" customHeight="1">
      <c r="D69" s="3"/>
    </row>
    <row r="70" spans="4:4" ht="19.5" customHeight="1">
      <c r="D70" s="3"/>
    </row>
    <row r="71" spans="4:4" ht="19.5" customHeight="1">
      <c r="D71" s="3"/>
    </row>
    <row r="72" spans="4:4" ht="19.5" customHeight="1">
      <c r="D72" s="3"/>
    </row>
    <row r="73" spans="4:4" ht="19.5" customHeight="1">
      <c r="D73" s="3"/>
    </row>
    <row r="74" spans="4:4" ht="19.5" customHeight="1">
      <c r="D74" s="3"/>
    </row>
    <row r="75" spans="4:4" ht="19.5" customHeight="1">
      <c r="D75" s="3"/>
    </row>
    <row r="76" spans="4:4" ht="19.5" customHeight="1">
      <c r="D76" s="3"/>
    </row>
    <row r="77" spans="4:4" ht="19.5" customHeight="1">
      <c r="D77" s="3"/>
    </row>
    <row r="78" spans="4:4" ht="19.5" customHeight="1">
      <c r="D78" s="3"/>
    </row>
    <row r="79" spans="4:4" ht="19.5" customHeight="1">
      <c r="D79" s="3"/>
    </row>
    <row r="80" spans="4:4" ht="19.5" customHeight="1">
      <c r="D80" s="3"/>
    </row>
    <row r="81" spans="4:4" ht="19.5" customHeight="1">
      <c r="D81" s="3"/>
    </row>
    <row r="82" spans="4:4" ht="19.5" customHeight="1">
      <c r="D82" s="3"/>
    </row>
    <row r="83" spans="4:4" ht="19.5" customHeight="1">
      <c r="D83" s="3"/>
    </row>
    <row r="84" spans="4:4" ht="19.5" customHeight="1">
      <c r="D84" s="3"/>
    </row>
    <row r="85" spans="4:4" ht="19.5" customHeight="1">
      <c r="D85" s="3"/>
    </row>
    <row r="86" spans="4:4" ht="19.5" customHeight="1">
      <c r="D86" s="3"/>
    </row>
    <row r="87" spans="4:4" ht="19.5" customHeight="1">
      <c r="D87" s="3"/>
    </row>
    <row r="88" spans="4:4" ht="19.5" customHeight="1">
      <c r="D88" s="3"/>
    </row>
    <row r="89" spans="4:4" ht="19.5" customHeight="1">
      <c r="D89" s="3"/>
    </row>
    <row r="90" spans="4:4" ht="19.5" customHeight="1"/>
    <row r="91" spans="4:4" ht="19.5" customHeight="1"/>
    <row r="92" spans="4:4" ht="19.5" customHeight="1"/>
    <row r="93" spans="4:4" ht="19.5" customHeight="1"/>
    <row r="94" spans="4:4" ht="19.5" customHeight="1"/>
    <row r="95" spans="4:4" ht="19.5" customHeight="1"/>
    <row r="96" spans="4:4" ht="19.5" customHeight="1"/>
    <row r="97" ht="19.5" customHeight="1"/>
    <row r="98" ht="19.5" customHeight="1"/>
    <row r="99" ht="19.5" customHeight="1"/>
    <row r="100" ht="19.5" customHeight="1"/>
  </sheetData>
  <mergeCells count="2">
    <mergeCell ref="C1:D1"/>
    <mergeCell ref="C2:D2"/>
  </mergeCells>
  <pageMargins left="0.4" right="0.53" top="0.46" bottom="0.43" header="0" footer="0"/>
  <pageSetup scale="63" orientation="portrait" copies="2" r:id="rId1"/>
  <headerFooter alignWithMargins="0"/>
  <rowBreaks count="1" manualBreakCount="1">
    <brk id="56" max="9" man="1"/>
  </rowBreaks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B1:N177"/>
  <sheetViews>
    <sheetView zoomScale="90" workbookViewId="0">
      <selection activeCell="F142" sqref="F142"/>
    </sheetView>
  </sheetViews>
  <sheetFormatPr baseColWidth="10" defaultRowHeight="12.75"/>
  <cols>
    <col min="1" max="1" width="3.140625" style="6" customWidth="1"/>
    <col min="2" max="2" width="10.7109375" style="6" customWidth="1"/>
    <col min="3" max="3" width="15.7109375" style="18" customWidth="1"/>
    <col min="4" max="4" width="12.28515625" style="53" customWidth="1"/>
    <col min="5" max="5" width="17.7109375" style="6" customWidth="1"/>
    <col min="6" max="6" width="15.7109375" style="6" customWidth="1"/>
    <col min="7" max="7" width="3.28515625" style="6" customWidth="1"/>
    <col min="8" max="8" width="11.42578125" style="6"/>
    <col min="9" max="9" width="14.85546875" style="6" bestFit="1" customWidth="1"/>
    <col min="10" max="10" width="14.140625" style="6" customWidth="1"/>
    <col min="11" max="13" width="11.42578125" style="6"/>
    <col min="14" max="14" width="12.5703125" style="6" customWidth="1"/>
    <col min="15" max="16384" width="11.42578125" style="6"/>
  </cols>
  <sheetData>
    <row r="1" spans="2:14" s="2" customFormat="1" ht="16.5">
      <c r="B1" s="1"/>
      <c r="C1" s="133" t="s">
        <v>13</v>
      </c>
      <c r="D1" s="133"/>
      <c r="H1" s="3" t="s">
        <v>0</v>
      </c>
      <c r="I1" s="4"/>
      <c r="J1" s="5"/>
      <c r="L1" s="6"/>
      <c r="M1" s="6"/>
      <c r="N1" s="3"/>
    </row>
    <row r="2" spans="2:14" ht="17.25" thickBot="1">
      <c r="B2" s="7"/>
      <c r="C2" s="134" t="s">
        <v>1</v>
      </c>
      <c r="D2" s="134"/>
      <c r="E2" s="8"/>
      <c r="F2" s="9"/>
      <c r="H2" s="3" t="s">
        <v>2</v>
      </c>
      <c r="I2" s="3"/>
      <c r="J2" s="3"/>
      <c r="N2" s="3"/>
    </row>
    <row r="3" spans="2:14" ht="14.25" thickBot="1">
      <c r="B3" s="10"/>
      <c r="C3" s="11"/>
      <c r="D3" s="12"/>
      <c r="E3" s="13"/>
      <c r="F3" s="13"/>
      <c r="H3" s="14" t="s">
        <v>3</v>
      </c>
      <c r="I3" s="15"/>
      <c r="J3" s="16"/>
      <c r="L3" s="16"/>
      <c r="M3" s="16"/>
    </row>
    <row r="4" spans="2:14" ht="14.25" thickBot="1">
      <c r="B4" s="17"/>
      <c r="D4" s="12"/>
      <c r="E4" s="13"/>
      <c r="F4" s="13"/>
      <c r="H4" s="3" t="s">
        <v>4</v>
      </c>
      <c r="I4" s="3"/>
      <c r="J4" s="19">
        <f>J1-I2-I3</f>
        <v>0</v>
      </c>
      <c r="N4" s="3"/>
    </row>
    <row r="5" spans="2:14" s="24" customFormat="1" ht="16.5" thickBot="1">
      <c r="B5" s="20"/>
      <c r="C5" s="21"/>
      <c r="D5" s="22"/>
      <c r="E5" s="20"/>
      <c r="F5" s="23" t="s">
        <v>5</v>
      </c>
      <c r="H5" s="3"/>
      <c r="I5" s="6"/>
      <c r="J5" s="6"/>
      <c r="K5" s="6"/>
      <c r="L5" s="6"/>
      <c r="M5" s="6"/>
      <c r="N5" s="6"/>
    </row>
    <row r="6" spans="2:14" s="29" customFormat="1" ht="20.100000000000001" customHeight="1" thickBot="1">
      <c r="B6" s="25" t="s">
        <v>6</v>
      </c>
      <c r="C6" s="25" t="s">
        <v>7</v>
      </c>
      <c r="D6" s="26" t="s">
        <v>8</v>
      </c>
      <c r="E6" s="27" t="s">
        <v>9</v>
      </c>
      <c r="F6" s="28" t="e">
        <f>J22</f>
        <v>#VALUE!</v>
      </c>
      <c r="H6" s="30" t="s">
        <v>10</v>
      </c>
      <c r="I6" s="27" t="s">
        <v>8</v>
      </c>
      <c r="J6" s="31" t="s">
        <v>11</v>
      </c>
    </row>
    <row r="7" spans="2:14" ht="20.100000000000001" customHeight="1">
      <c r="B7" s="32" t="s">
        <v>1742</v>
      </c>
      <c r="C7" s="33" t="s">
        <v>1770</v>
      </c>
      <c r="D7" s="34">
        <v>52</v>
      </c>
      <c r="E7" s="34">
        <f>D7</f>
        <v>52</v>
      </c>
      <c r="F7" s="35" t="e">
        <f t="shared" ref="F7:F35" si="0">F6-D7</f>
        <v>#VALUE!</v>
      </c>
      <c r="H7" s="36"/>
      <c r="I7" s="37" t="e">
        <f>'Oct15'!F190</f>
        <v>#VALUE!</v>
      </c>
      <c r="J7" s="35" t="e">
        <f>I7</f>
        <v>#VALUE!</v>
      </c>
    </row>
    <row r="8" spans="2:14" ht="20.100000000000001" customHeight="1">
      <c r="B8" s="32" t="s">
        <v>1743</v>
      </c>
      <c r="C8" s="39" t="s">
        <v>1771</v>
      </c>
      <c r="D8" s="40">
        <v>63</v>
      </c>
      <c r="E8" s="40">
        <f t="shared" ref="E8:E35" si="1">E7+D8</f>
        <v>115</v>
      </c>
      <c r="F8" s="41" t="e">
        <f t="shared" si="0"/>
        <v>#VALUE!</v>
      </c>
      <c r="H8" s="96"/>
      <c r="I8" s="59">
        <v>90000</v>
      </c>
      <c r="J8" s="97" t="e">
        <f t="shared" ref="J8:J22" si="2">J7+I8</f>
        <v>#VALUE!</v>
      </c>
    </row>
    <row r="9" spans="2:14" ht="20.100000000000001" customHeight="1">
      <c r="B9" s="32" t="s">
        <v>1744</v>
      </c>
      <c r="C9" s="39" t="s">
        <v>1772</v>
      </c>
      <c r="D9" s="40">
        <v>99.85</v>
      </c>
      <c r="E9" s="40">
        <f t="shared" si="1"/>
        <v>214.85</v>
      </c>
      <c r="F9" s="41" t="e">
        <f t="shared" si="0"/>
        <v>#VALUE!</v>
      </c>
      <c r="H9" s="68"/>
      <c r="I9" s="69"/>
      <c r="J9" s="69" t="e">
        <f t="shared" si="2"/>
        <v>#VALUE!</v>
      </c>
    </row>
    <row r="10" spans="2:14" ht="20.100000000000001" customHeight="1">
      <c r="B10" s="32" t="s">
        <v>1745</v>
      </c>
      <c r="C10" s="39" t="s">
        <v>72</v>
      </c>
      <c r="D10" s="40">
        <v>405.3</v>
      </c>
      <c r="E10" s="40">
        <f t="shared" si="1"/>
        <v>620.15</v>
      </c>
      <c r="F10" s="41" t="e">
        <f t="shared" si="0"/>
        <v>#VALUE!</v>
      </c>
      <c r="H10" s="68"/>
      <c r="I10" s="69"/>
      <c r="J10" s="69" t="e">
        <f t="shared" si="2"/>
        <v>#VALUE!</v>
      </c>
    </row>
    <row r="11" spans="2:14" ht="20.100000000000001" customHeight="1">
      <c r="B11" s="32" t="s">
        <v>1746</v>
      </c>
      <c r="C11" s="43" t="s">
        <v>1773</v>
      </c>
      <c r="D11" s="40">
        <v>156</v>
      </c>
      <c r="E11" s="40">
        <f t="shared" si="1"/>
        <v>776.15</v>
      </c>
      <c r="F11" s="41" t="e">
        <f t="shared" si="0"/>
        <v>#VALUE!</v>
      </c>
      <c r="H11" s="68"/>
      <c r="I11" s="69"/>
      <c r="J11" s="69" t="e">
        <f t="shared" si="2"/>
        <v>#VALUE!</v>
      </c>
    </row>
    <row r="12" spans="2:14" ht="20.100000000000001" customHeight="1">
      <c r="B12" s="32" t="s">
        <v>1747</v>
      </c>
      <c r="C12" s="43" t="s">
        <v>1773</v>
      </c>
      <c r="D12" s="40">
        <v>156</v>
      </c>
      <c r="E12" s="40">
        <f t="shared" si="1"/>
        <v>932.15</v>
      </c>
      <c r="F12" s="41" t="e">
        <f t="shared" si="0"/>
        <v>#VALUE!</v>
      </c>
      <c r="H12" s="68"/>
      <c r="I12" s="69"/>
      <c r="J12" s="69" t="e">
        <f t="shared" si="2"/>
        <v>#VALUE!</v>
      </c>
    </row>
    <row r="13" spans="2:14" ht="20.100000000000001" customHeight="1">
      <c r="B13" s="32" t="s">
        <v>1748</v>
      </c>
      <c r="C13" s="43" t="s">
        <v>1774</v>
      </c>
      <c r="D13" s="40">
        <v>269</v>
      </c>
      <c r="E13" s="40">
        <f t="shared" si="1"/>
        <v>1201.1500000000001</v>
      </c>
      <c r="F13" s="41" t="e">
        <f t="shared" si="0"/>
        <v>#VALUE!</v>
      </c>
      <c r="H13" s="68"/>
      <c r="I13" s="69"/>
      <c r="J13" s="69" t="e">
        <f t="shared" si="2"/>
        <v>#VALUE!</v>
      </c>
    </row>
    <row r="14" spans="2:14" ht="20.100000000000001" customHeight="1">
      <c r="B14" s="32" t="s">
        <v>1749</v>
      </c>
      <c r="C14" s="43" t="s">
        <v>1775</v>
      </c>
      <c r="D14" s="40">
        <v>15</v>
      </c>
      <c r="E14" s="40">
        <f t="shared" si="1"/>
        <v>1216.1500000000001</v>
      </c>
      <c r="F14" s="41" t="e">
        <f t="shared" si="0"/>
        <v>#VALUE!</v>
      </c>
      <c r="H14" s="68"/>
      <c r="I14" s="69"/>
      <c r="J14" s="69" t="e">
        <f t="shared" si="2"/>
        <v>#VALUE!</v>
      </c>
    </row>
    <row r="15" spans="2:14" ht="20.100000000000001" customHeight="1">
      <c r="B15" s="32" t="s">
        <v>1750</v>
      </c>
      <c r="C15" s="43" t="s">
        <v>1775</v>
      </c>
      <c r="D15" s="40">
        <v>45</v>
      </c>
      <c r="E15" s="40">
        <f t="shared" si="1"/>
        <v>1261.1500000000001</v>
      </c>
      <c r="F15" s="41" t="e">
        <f t="shared" si="0"/>
        <v>#VALUE!</v>
      </c>
      <c r="H15" s="68"/>
      <c r="I15" s="69"/>
      <c r="J15" s="69" t="e">
        <f t="shared" si="2"/>
        <v>#VALUE!</v>
      </c>
    </row>
    <row r="16" spans="2:14" ht="20.100000000000001" customHeight="1">
      <c r="B16" s="32" t="s">
        <v>1751</v>
      </c>
      <c r="C16" s="43" t="s">
        <v>1773</v>
      </c>
      <c r="D16" s="40">
        <v>175.5</v>
      </c>
      <c r="E16" s="40">
        <f t="shared" si="1"/>
        <v>1436.65</v>
      </c>
      <c r="F16" s="41" t="e">
        <f t="shared" si="0"/>
        <v>#VALUE!</v>
      </c>
      <c r="H16" s="68"/>
      <c r="I16" s="69"/>
      <c r="J16" s="69" t="e">
        <f t="shared" si="2"/>
        <v>#VALUE!</v>
      </c>
    </row>
    <row r="17" spans="2:10" ht="20.100000000000001" customHeight="1">
      <c r="B17" s="32" t="s">
        <v>1752</v>
      </c>
      <c r="C17" s="43" t="s">
        <v>72</v>
      </c>
      <c r="D17" s="40">
        <v>289.5</v>
      </c>
      <c r="E17" s="40">
        <f t="shared" si="1"/>
        <v>1726.15</v>
      </c>
      <c r="F17" s="41" t="e">
        <f t="shared" si="0"/>
        <v>#VALUE!</v>
      </c>
      <c r="H17" s="68"/>
      <c r="I17" s="69"/>
      <c r="J17" s="69" t="e">
        <f t="shared" si="2"/>
        <v>#VALUE!</v>
      </c>
    </row>
    <row r="18" spans="2:10" ht="20.100000000000001" customHeight="1">
      <c r="B18" s="32" t="s">
        <v>1753</v>
      </c>
      <c r="C18" s="43" t="s">
        <v>1773</v>
      </c>
      <c r="D18" s="40">
        <v>117</v>
      </c>
      <c r="E18" s="40">
        <f t="shared" si="1"/>
        <v>1843.15</v>
      </c>
      <c r="F18" s="41" t="e">
        <f t="shared" si="0"/>
        <v>#VALUE!</v>
      </c>
      <c r="H18" s="68"/>
      <c r="I18" s="69"/>
      <c r="J18" s="69" t="e">
        <f t="shared" si="2"/>
        <v>#VALUE!</v>
      </c>
    </row>
    <row r="19" spans="2:10" ht="20.100000000000001" customHeight="1">
      <c r="B19" s="32" t="s">
        <v>1754</v>
      </c>
      <c r="C19" s="43" t="s">
        <v>1776</v>
      </c>
      <c r="D19" s="40">
        <v>307.10000000000002</v>
      </c>
      <c r="E19" s="40">
        <f t="shared" si="1"/>
        <v>2150.25</v>
      </c>
      <c r="F19" s="41" t="e">
        <f t="shared" si="0"/>
        <v>#VALUE!</v>
      </c>
      <c r="H19" s="68"/>
      <c r="I19" s="69"/>
      <c r="J19" s="69" t="e">
        <f t="shared" si="2"/>
        <v>#VALUE!</v>
      </c>
    </row>
    <row r="20" spans="2:10" ht="20.100000000000001" customHeight="1">
      <c r="B20" s="32" t="s">
        <v>1755</v>
      </c>
      <c r="C20" s="43" t="s">
        <v>1777</v>
      </c>
      <c r="D20" s="40">
        <v>109.79</v>
      </c>
      <c r="E20" s="40">
        <f t="shared" si="1"/>
        <v>2260.04</v>
      </c>
      <c r="F20" s="41" t="e">
        <f t="shared" si="0"/>
        <v>#VALUE!</v>
      </c>
      <c r="H20" s="68"/>
      <c r="I20" s="69"/>
      <c r="J20" s="69" t="e">
        <f t="shared" si="2"/>
        <v>#VALUE!</v>
      </c>
    </row>
    <row r="21" spans="2:10" ht="20.100000000000001" customHeight="1">
      <c r="B21" s="32" t="s">
        <v>1756</v>
      </c>
      <c r="C21" s="43" t="s">
        <v>239</v>
      </c>
      <c r="D21" s="40">
        <v>243.99</v>
      </c>
      <c r="E21" s="40">
        <f t="shared" si="1"/>
        <v>2504.0299999999997</v>
      </c>
      <c r="F21" s="41" t="e">
        <f t="shared" si="0"/>
        <v>#VALUE!</v>
      </c>
      <c r="H21" s="68"/>
      <c r="I21" s="69"/>
      <c r="J21" s="69" t="e">
        <f t="shared" si="2"/>
        <v>#VALUE!</v>
      </c>
    </row>
    <row r="22" spans="2:10" ht="20.100000000000001" customHeight="1">
      <c r="B22" s="32" t="s">
        <v>1757</v>
      </c>
      <c r="C22" s="43" t="s">
        <v>1778</v>
      </c>
      <c r="D22" s="40">
        <v>466</v>
      </c>
      <c r="E22" s="40">
        <f t="shared" si="1"/>
        <v>2970.0299999999997</v>
      </c>
      <c r="F22" s="41" t="e">
        <f t="shared" si="0"/>
        <v>#VALUE!</v>
      </c>
      <c r="H22" s="68"/>
      <c r="I22" s="69"/>
      <c r="J22" s="69" t="e">
        <f t="shared" si="2"/>
        <v>#VALUE!</v>
      </c>
    </row>
    <row r="23" spans="2:10" ht="20.100000000000001" customHeight="1">
      <c r="B23" s="32" t="s">
        <v>1758</v>
      </c>
      <c r="C23" s="43" t="s">
        <v>1779</v>
      </c>
      <c r="D23" s="40">
        <v>1413.99</v>
      </c>
      <c r="E23" s="40">
        <f t="shared" si="1"/>
        <v>4384.0199999999995</v>
      </c>
      <c r="F23" s="41" t="e">
        <f t="shared" si="0"/>
        <v>#VALUE!</v>
      </c>
      <c r="H23" s="47"/>
      <c r="I23" s="48"/>
      <c r="J23" s="48"/>
    </row>
    <row r="24" spans="2:10" ht="20.100000000000001" customHeight="1">
      <c r="B24" s="32" t="s">
        <v>1759</v>
      </c>
      <c r="C24" s="43" t="s">
        <v>1780</v>
      </c>
      <c r="D24" s="40">
        <v>439.12</v>
      </c>
      <c r="E24" s="40">
        <f t="shared" si="1"/>
        <v>4823.1399999999994</v>
      </c>
      <c r="F24" s="41" t="e">
        <f t="shared" si="0"/>
        <v>#VALUE!</v>
      </c>
      <c r="H24" s="47"/>
      <c r="I24" s="48"/>
      <c r="J24" s="48"/>
    </row>
    <row r="25" spans="2:10" ht="20.100000000000001" customHeight="1">
      <c r="B25" s="32" t="s">
        <v>1760</v>
      </c>
      <c r="C25" s="43" t="s">
        <v>878</v>
      </c>
      <c r="D25" s="40">
        <v>463.2</v>
      </c>
      <c r="E25" s="40">
        <f t="shared" si="1"/>
        <v>5286.3399999999992</v>
      </c>
      <c r="F25" s="41" t="e">
        <f t="shared" si="0"/>
        <v>#VALUE!</v>
      </c>
      <c r="H25" s="47"/>
      <c r="I25" s="48"/>
      <c r="J25" s="48"/>
    </row>
    <row r="26" spans="2:10" ht="20.100000000000001" customHeight="1">
      <c r="B26" s="32" t="s">
        <v>1761</v>
      </c>
      <c r="C26" s="43" t="s">
        <v>72</v>
      </c>
      <c r="D26" s="40">
        <v>289.5</v>
      </c>
      <c r="E26" s="40">
        <f t="shared" si="1"/>
        <v>5575.8399999999992</v>
      </c>
      <c r="F26" s="41" t="e">
        <f t="shared" si="0"/>
        <v>#VALUE!</v>
      </c>
      <c r="H26" s="47"/>
      <c r="I26" s="48"/>
      <c r="J26" s="48"/>
    </row>
    <row r="27" spans="2:10" ht="20.100000000000001" customHeight="1">
      <c r="B27" s="32" t="s">
        <v>1762</v>
      </c>
      <c r="C27" s="43" t="s">
        <v>1781</v>
      </c>
      <c r="D27" s="40">
        <v>194.98</v>
      </c>
      <c r="E27" s="40">
        <f t="shared" si="1"/>
        <v>5770.8199999999988</v>
      </c>
      <c r="F27" s="41" t="e">
        <f t="shared" si="0"/>
        <v>#VALUE!</v>
      </c>
      <c r="H27" s="47"/>
      <c r="I27" s="48"/>
      <c r="J27" s="48"/>
    </row>
    <row r="28" spans="2:10" ht="20.100000000000001" customHeight="1">
      <c r="B28" s="32" t="s">
        <v>1763</v>
      </c>
      <c r="C28" s="43" t="s">
        <v>239</v>
      </c>
      <c r="D28" s="40">
        <v>243.99</v>
      </c>
      <c r="E28" s="40">
        <f t="shared" si="1"/>
        <v>6014.8099999999986</v>
      </c>
      <c r="F28" s="41" t="e">
        <f t="shared" si="0"/>
        <v>#VALUE!</v>
      </c>
      <c r="H28" s="47"/>
      <c r="I28" s="48"/>
      <c r="J28" s="48"/>
    </row>
    <row r="29" spans="2:10" ht="20.100000000000001" customHeight="1">
      <c r="B29" s="32" t="s">
        <v>1764</v>
      </c>
      <c r="C29" s="43" t="s">
        <v>1781</v>
      </c>
      <c r="D29" s="40">
        <v>319.73</v>
      </c>
      <c r="E29" s="40">
        <f t="shared" si="1"/>
        <v>6334.5399999999991</v>
      </c>
      <c r="F29" s="41" t="e">
        <f t="shared" si="0"/>
        <v>#VALUE!</v>
      </c>
      <c r="H29" s="47"/>
      <c r="I29" s="48"/>
      <c r="J29" s="48"/>
    </row>
    <row r="30" spans="2:10" ht="20.100000000000001" customHeight="1">
      <c r="B30" s="32" t="s">
        <v>1765</v>
      </c>
      <c r="C30" s="43" t="s">
        <v>239</v>
      </c>
      <c r="D30" s="40">
        <v>122</v>
      </c>
      <c r="E30" s="40">
        <f t="shared" si="1"/>
        <v>6456.5399999999991</v>
      </c>
      <c r="F30" s="41" t="e">
        <f t="shared" si="0"/>
        <v>#VALUE!</v>
      </c>
      <c r="H30" s="47"/>
      <c r="I30" s="48"/>
      <c r="J30" s="48"/>
    </row>
    <row r="31" spans="2:10" ht="20.100000000000001" customHeight="1">
      <c r="B31" s="32" t="s">
        <v>1766</v>
      </c>
      <c r="C31" s="43" t="s">
        <v>1782</v>
      </c>
      <c r="D31" s="40">
        <v>367.6</v>
      </c>
      <c r="E31" s="40">
        <f t="shared" si="1"/>
        <v>6824.1399999999994</v>
      </c>
      <c r="F31" s="41" t="e">
        <f t="shared" si="0"/>
        <v>#VALUE!</v>
      </c>
      <c r="H31" s="47"/>
      <c r="I31" s="48"/>
      <c r="J31" s="48"/>
    </row>
    <row r="32" spans="2:10" ht="20.100000000000001" customHeight="1">
      <c r="B32" s="32" t="s">
        <v>1767</v>
      </c>
      <c r="C32" s="43" t="s">
        <v>1783</v>
      </c>
      <c r="D32" s="40">
        <v>144</v>
      </c>
      <c r="E32" s="40">
        <f t="shared" si="1"/>
        <v>6968.1399999999994</v>
      </c>
      <c r="F32" s="41" t="e">
        <f t="shared" si="0"/>
        <v>#VALUE!</v>
      </c>
      <c r="H32" s="47"/>
      <c r="I32" s="48"/>
      <c r="J32" s="48"/>
    </row>
    <row r="33" spans="2:10" ht="20.100000000000001" customHeight="1">
      <c r="B33" s="32" t="s">
        <v>1768</v>
      </c>
      <c r="C33" s="43" t="s">
        <v>77</v>
      </c>
      <c r="D33" s="40">
        <v>720</v>
      </c>
      <c r="E33" s="40">
        <f t="shared" si="1"/>
        <v>7688.1399999999994</v>
      </c>
      <c r="F33" s="41" t="e">
        <f t="shared" si="0"/>
        <v>#VALUE!</v>
      </c>
      <c r="H33" s="47"/>
      <c r="I33" s="48"/>
      <c r="J33" s="48"/>
    </row>
    <row r="34" spans="2:10" ht="20.100000000000001" customHeight="1">
      <c r="B34" s="32" t="s">
        <v>1769</v>
      </c>
      <c r="C34" s="43" t="s">
        <v>1784</v>
      </c>
      <c r="D34" s="40">
        <v>82</v>
      </c>
      <c r="E34" s="40">
        <f t="shared" si="1"/>
        <v>7770.1399999999994</v>
      </c>
      <c r="F34" s="41" t="e">
        <f t="shared" si="0"/>
        <v>#VALUE!</v>
      </c>
      <c r="H34" s="47"/>
      <c r="I34" s="48"/>
      <c r="J34" s="48"/>
    </row>
    <row r="35" spans="2:10" ht="20.100000000000001" customHeight="1">
      <c r="B35" s="32" t="s">
        <v>1795</v>
      </c>
      <c r="C35" s="43" t="s">
        <v>1721</v>
      </c>
      <c r="D35" s="40">
        <v>250</v>
      </c>
      <c r="E35" s="40">
        <f t="shared" si="1"/>
        <v>8020.1399999999994</v>
      </c>
      <c r="F35" s="41" t="e">
        <f t="shared" si="0"/>
        <v>#VALUE!</v>
      </c>
      <c r="H35" s="47"/>
      <c r="I35" s="48"/>
      <c r="J35" s="48"/>
    </row>
    <row r="36" spans="2:10" ht="20.100000000000001" customHeight="1">
      <c r="B36" s="32" t="s">
        <v>1794</v>
      </c>
      <c r="C36" s="43" t="s">
        <v>1721</v>
      </c>
      <c r="D36" s="40">
        <v>301.60000000000002</v>
      </c>
      <c r="E36" s="40">
        <f t="shared" ref="E36:E45" si="3">E35+D36</f>
        <v>8321.74</v>
      </c>
      <c r="F36" s="41" t="e">
        <f t="shared" ref="F36:F45" si="4">F35-D36</f>
        <v>#VALUE!</v>
      </c>
      <c r="H36" s="47"/>
      <c r="I36" s="48"/>
      <c r="J36" s="48"/>
    </row>
    <row r="37" spans="2:10" ht="20.100000000000001" customHeight="1">
      <c r="B37" s="32" t="s">
        <v>1785</v>
      </c>
      <c r="C37" s="43" t="s">
        <v>1721</v>
      </c>
      <c r="D37" s="40">
        <v>119.9</v>
      </c>
      <c r="E37" s="40">
        <f t="shared" si="3"/>
        <v>8441.64</v>
      </c>
      <c r="F37" s="41" t="e">
        <f t="shared" si="4"/>
        <v>#VALUE!</v>
      </c>
      <c r="H37" s="47"/>
      <c r="I37" s="48"/>
      <c r="J37" s="48"/>
    </row>
    <row r="38" spans="2:10" ht="20.100000000000001" customHeight="1">
      <c r="B38" s="32" t="s">
        <v>1793</v>
      </c>
      <c r="C38" s="43" t="s">
        <v>1721</v>
      </c>
      <c r="D38" s="40">
        <v>200</v>
      </c>
      <c r="E38" s="40">
        <f t="shared" si="3"/>
        <v>8641.64</v>
      </c>
      <c r="F38" s="41" t="e">
        <f t="shared" si="4"/>
        <v>#VALUE!</v>
      </c>
      <c r="H38" s="47"/>
      <c r="I38" s="48"/>
      <c r="J38" s="48"/>
    </row>
    <row r="39" spans="2:10" ht="20.100000000000001" customHeight="1">
      <c r="B39" s="43" t="s">
        <v>1792</v>
      </c>
      <c r="C39" s="43" t="s">
        <v>1721</v>
      </c>
      <c r="D39" s="40">
        <v>360.42</v>
      </c>
      <c r="E39" s="40">
        <f t="shared" si="3"/>
        <v>9002.06</v>
      </c>
      <c r="F39" s="41" t="e">
        <f t="shared" si="4"/>
        <v>#VALUE!</v>
      </c>
      <c r="H39" s="47"/>
      <c r="I39" s="48"/>
      <c r="J39" s="48"/>
    </row>
    <row r="40" spans="2:10" ht="20.100000000000001" customHeight="1">
      <c r="B40" s="43" t="s">
        <v>1787</v>
      </c>
      <c r="C40" s="43" t="s">
        <v>1721</v>
      </c>
      <c r="D40" s="40">
        <v>1392</v>
      </c>
      <c r="E40" s="40">
        <f t="shared" si="3"/>
        <v>10394.06</v>
      </c>
      <c r="F40" s="41" t="e">
        <f t="shared" si="4"/>
        <v>#VALUE!</v>
      </c>
      <c r="H40" s="47"/>
      <c r="I40" s="48"/>
      <c r="J40" s="48"/>
    </row>
    <row r="41" spans="2:10" ht="20.100000000000001" customHeight="1">
      <c r="B41" s="43" t="s">
        <v>1791</v>
      </c>
      <c r="C41" s="43" t="s">
        <v>1721</v>
      </c>
      <c r="D41" s="40">
        <v>50.01</v>
      </c>
      <c r="E41" s="40">
        <f t="shared" si="3"/>
        <v>10444.07</v>
      </c>
      <c r="F41" s="41" t="e">
        <f t="shared" si="4"/>
        <v>#VALUE!</v>
      </c>
      <c r="H41" s="47"/>
      <c r="I41" s="48"/>
      <c r="J41" s="48"/>
    </row>
    <row r="42" spans="2:10" ht="20.100000000000001" customHeight="1">
      <c r="B42" s="43" t="s">
        <v>1790</v>
      </c>
      <c r="C42" s="43" t="s">
        <v>1721</v>
      </c>
      <c r="D42" s="40">
        <v>250</v>
      </c>
      <c r="E42" s="40">
        <f t="shared" si="3"/>
        <v>10694.07</v>
      </c>
      <c r="F42" s="41" t="e">
        <f t="shared" si="4"/>
        <v>#VALUE!</v>
      </c>
      <c r="H42" s="47"/>
      <c r="I42" s="48"/>
      <c r="J42" s="48"/>
    </row>
    <row r="43" spans="2:10" ht="20.100000000000001" customHeight="1">
      <c r="B43" s="43" t="s">
        <v>1789</v>
      </c>
      <c r="C43" s="43" t="s">
        <v>1721</v>
      </c>
      <c r="D43" s="40">
        <v>184.99</v>
      </c>
      <c r="E43" s="40">
        <f t="shared" si="3"/>
        <v>10879.06</v>
      </c>
      <c r="F43" s="41" t="e">
        <f t="shared" si="4"/>
        <v>#VALUE!</v>
      </c>
      <c r="H43" s="47"/>
      <c r="I43" s="48"/>
      <c r="J43" s="48"/>
    </row>
    <row r="44" spans="2:10" ht="20.100000000000001" customHeight="1">
      <c r="B44" s="43" t="s">
        <v>1788</v>
      </c>
      <c r="C44" s="43" t="s">
        <v>1721</v>
      </c>
      <c r="D44" s="40">
        <v>250</v>
      </c>
      <c r="E44" s="40">
        <f t="shared" si="3"/>
        <v>11129.06</v>
      </c>
      <c r="F44" s="41" t="e">
        <f t="shared" si="4"/>
        <v>#VALUE!</v>
      </c>
      <c r="H44" s="47"/>
      <c r="I44" s="48"/>
      <c r="J44" s="48"/>
    </row>
    <row r="45" spans="2:10" ht="20.100000000000001" customHeight="1">
      <c r="B45" s="43" t="s">
        <v>1786</v>
      </c>
      <c r="C45" s="43" t="s">
        <v>1721</v>
      </c>
      <c r="D45" s="40">
        <v>250</v>
      </c>
      <c r="E45" s="40">
        <f t="shared" si="3"/>
        <v>11379.06</v>
      </c>
      <c r="F45" s="41" t="e">
        <f t="shared" si="4"/>
        <v>#VALUE!</v>
      </c>
      <c r="H45" s="47"/>
      <c r="I45" s="48"/>
      <c r="J45" s="48"/>
    </row>
    <row r="46" spans="2:10" ht="20.100000000000001" customHeight="1" thickBot="1">
      <c r="B46" s="88" t="s">
        <v>1796</v>
      </c>
      <c r="C46" s="88" t="s">
        <v>1721</v>
      </c>
      <c r="D46" s="89">
        <v>1237.5</v>
      </c>
      <c r="E46" s="89">
        <f t="shared" ref="E46:E77" si="5">E45+D46</f>
        <v>12616.56</v>
      </c>
      <c r="F46" s="90" t="e">
        <f t="shared" ref="F46:F77" si="6">F45-D46</f>
        <v>#VALUE!</v>
      </c>
      <c r="H46" s="47"/>
      <c r="I46" s="48"/>
      <c r="J46" s="48"/>
    </row>
    <row r="47" spans="2:10" ht="20.100000000000001" customHeight="1">
      <c r="B47" s="60" t="s">
        <v>1797</v>
      </c>
      <c r="C47" s="60" t="s">
        <v>112</v>
      </c>
      <c r="D47" s="4">
        <v>50</v>
      </c>
      <c r="E47" s="4">
        <f t="shared" si="5"/>
        <v>12666.56</v>
      </c>
      <c r="F47" s="87" t="e">
        <f t="shared" si="6"/>
        <v>#VALUE!</v>
      </c>
      <c r="H47" s="47"/>
      <c r="I47" s="48"/>
      <c r="J47" s="48"/>
    </row>
    <row r="48" spans="2:10" ht="20.100000000000001" customHeight="1">
      <c r="B48" s="64" t="s">
        <v>1798</v>
      </c>
      <c r="C48" s="91" t="s">
        <v>112</v>
      </c>
      <c r="D48" s="40">
        <v>2812.55</v>
      </c>
      <c r="E48" s="40">
        <f t="shared" si="5"/>
        <v>15479.11</v>
      </c>
      <c r="F48" s="41" t="e">
        <f t="shared" si="6"/>
        <v>#VALUE!</v>
      </c>
      <c r="H48" s="47"/>
      <c r="I48" s="48"/>
      <c r="J48" s="48"/>
    </row>
    <row r="49" spans="2:10" ht="20.100000000000001" customHeight="1">
      <c r="B49" s="43" t="s">
        <v>1799</v>
      </c>
      <c r="C49" s="43" t="s">
        <v>39</v>
      </c>
      <c r="D49" s="40">
        <v>449</v>
      </c>
      <c r="E49" s="40">
        <f t="shared" si="5"/>
        <v>15928.11</v>
      </c>
      <c r="F49" s="41" t="e">
        <f t="shared" si="6"/>
        <v>#VALUE!</v>
      </c>
      <c r="H49" s="47"/>
      <c r="I49" s="48"/>
      <c r="J49" s="48"/>
    </row>
    <row r="50" spans="2:10" ht="20.100000000000001" customHeight="1">
      <c r="B50" s="64" t="s">
        <v>1800</v>
      </c>
      <c r="C50" s="64" t="s">
        <v>79</v>
      </c>
      <c r="D50" s="40">
        <v>395</v>
      </c>
      <c r="E50" s="40">
        <f t="shared" si="5"/>
        <v>16323.11</v>
      </c>
      <c r="F50" s="41" t="e">
        <f t="shared" si="6"/>
        <v>#VALUE!</v>
      </c>
      <c r="H50" s="47"/>
      <c r="I50" s="48"/>
      <c r="J50" s="48"/>
    </row>
    <row r="51" spans="2:10" ht="20.100000000000001" customHeight="1">
      <c r="B51" s="43" t="s">
        <v>1801</v>
      </c>
      <c r="C51" s="43" t="s">
        <v>29</v>
      </c>
      <c r="D51" s="40">
        <v>1117</v>
      </c>
      <c r="E51" s="40">
        <f t="shared" si="5"/>
        <v>17440.11</v>
      </c>
      <c r="F51" s="41" t="e">
        <f t="shared" si="6"/>
        <v>#VALUE!</v>
      </c>
      <c r="H51" s="47"/>
      <c r="I51" s="48"/>
      <c r="J51" s="48"/>
    </row>
    <row r="52" spans="2:10" ht="20.100000000000001" customHeight="1">
      <c r="B52" s="64" t="s">
        <v>1804</v>
      </c>
      <c r="C52" s="64" t="s">
        <v>112</v>
      </c>
      <c r="D52" s="40">
        <v>110</v>
      </c>
      <c r="E52" s="40">
        <f t="shared" si="5"/>
        <v>17550.11</v>
      </c>
      <c r="F52" s="41" t="e">
        <f t="shared" si="6"/>
        <v>#VALUE!</v>
      </c>
      <c r="H52" s="47"/>
      <c r="I52" s="48"/>
      <c r="J52" s="48"/>
    </row>
    <row r="53" spans="2:10" ht="20.100000000000001" customHeight="1">
      <c r="B53" s="64" t="s">
        <v>1805</v>
      </c>
      <c r="C53" s="64" t="s">
        <v>112</v>
      </c>
      <c r="D53" s="40">
        <v>735.12</v>
      </c>
      <c r="E53" s="40">
        <f t="shared" si="5"/>
        <v>18285.23</v>
      </c>
      <c r="F53" s="41" t="e">
        <f t="shared" si="6"/>
        <v>#VALUE!</v>
      </c>
      <c r="H53" s="47"/>
      <c r="I53" s="48"/>
      <c r="J53" s="48"/>
    </row>
    <row r="54" spans="2:10" ht="20.100000000000001" customHeight="1">
      <c r="B54" s="64" t="s">
        <v>1806</v>
      </c>
      <c r="C54" s="64" t="s">
        <v>112</v>
      </c>
      <c r="D54" s="40">
        <v>90</v>
      </c>
      <c r="E54" s="40">
        <f t="shared" si="5"/>
        <v>18375.23</v>
      </c>
      <c r="F54" s="41" t="e">
        <f t="shared" si="6"/>
        <v>#VALUE!</v>
      </c>
      <c r="H54" s="47"/>
      <c r="I54" s="48"/>
      <c r="J54" s="48"/>
    </row>
    <row r="55" spans="2:10" ht="20.100000000000001" customHeight="1">
      <c r="B55" s="64" t="s">
        <v>1807</v>
      </c>
      <c r="C55" s="64" t="s">
        <v>112</v>
      </c>
      <c r="D55" s="40">
        <v>901</v>
      </c>
      <c r="E55" s="40">
        <f t="shared" si="5"/>
        <v>19276.23</v>
      </c>
      <c r="F55" s="41" t="e">
        <f t="shared" si="6"/>
        <v>#VALUE!</v>
      </c>
      <c r="H55" s="47"/>
      <c r="I55" s="48"/>
      <c r="J55" s="48"/>
    </row>
    <row r="56" spans="2:10" ht="20.100000000000001" customHeight="1">
      <c r="B56" s="64" t="s">
        <v>1808</v>
      </c>
      <c r="C56" s="64" t="s">
        <v>112</v>
      </c>
      <c r="D56" s="40">
        <v>30</v>
      </c>
      <c r="E56" s="40">
        <f t="shared" si="5"/>
        <v>19306.23</v>
      </c>
      <c r="F56" s="41" t="e">
        <f t="shared" si="6"/>
        <v>#VALUE!</v>
      </c>
      <c r="H56" s="47"/>
      <c r="I56" s="48"/>
      <c r="J56" s="48"/>
    </row>
    <row r="57" spans="2:10" ht="20.100000000000001" customHeight="1">
      <c r="B57" s="64" t="s">
        <v>1809</v>
      </c>
      <c r="C57" s="64" t="s">
        <v>112</v>
      </c>
      <c r="D57" s="40">
        <v>856</v>
      </c>
      <c r="E57" s="40">
        <f t="shared" si="5"/>
        <v>20162.23</v>
      </c>
      <c r="F57" s="41" t="e">
        <f t="shared" si="6"/>
        <v>#VALUE!</v>
      </c>
      <c r="H57" s="47"/>
      <c r="I57" s="48"/>
      <c r="J57" s="48"/>
    </row>
    <row r="58" spans="2:10" ht="20.100000000000001" customHeight="1">
      <c r="B58" s="64" t="s">
        <v>1810</v>
      </c>
      <c r="C58" s="64" t="s">
        <v>112</v>
      </c>
      <c r="D58" s="40">
        <v>50</v>
      </c>
      <c r="E58" s="40">
        <f t="shared" si="5"/>
        <v>20212.23</v>
      </c>
      <c r="F58" s="41" t="e">
        <f t="shared" si="6"/>
        <v>#VALUE!</v>
      </c>
      <c r="H58" s="47"/>
      <c r="I58" s="48"/>
      <c r="J58" s="48"/>
    </row>
    <row r="59" spans="2:10" ht="20.100000000000001" customHeight="1">
      <c r="B59" s="64" t="s">
        <v>1811</v>
      </c>
      <c r="C59" s="64" t="s">
        <v>112</v>
      </c>
      <c r="D59" s="40">
        <v>613.4</v>
      </c>
      <c r="E59" s="40">
        <f t="shared" si="5"/>
        <v>20825.63</v>
      </c>
      <c r="F59" s="41" t="e">
        <f t="shared" si="6"/>
        <v>#VALUE!</v>
      </c>
      <c r="H59" s="47"/>
      <c r="I59" s="48"/>
      <c r="J59" s="48"/>
    </row>
    <row r="60" spans="2:10" ht="20.100000000000001" customHeight="1">
      <c r="B60" s="64" t="s">
        <v>1812</v>
      </c>
      <c r="C60" s="64" t="s">
        <v>112</v>
      </c>
      <c r="D60" s="40">
        <v>35</v>
      </c>
      <c r="E60" s="40">
        <f t="shared" si="5"/>
        <v>20860.63</v>
      </c>
      <c r="F60" s="41" t="e">
        <f t="shared" si="6"/>
        <v>#VALUE!</v>
      </c>
      <c r="H60" s="47"/>
      <c r="I60" s="48"/>
      <c r="J60" s="48"/>
    </row>
    <row r="61" spans="2:10" ht="20.100000000000001" customHeight="1">
      <c r="B61" s="64" t="s">
        <v>1813</v>
      </c>
      <c r="C61" s="64" t="s">
        <v>112</v>
      </c>
      <c r="D61" s="40">
        <v>808.17</v>
      </c>
      <c r="E61" s="40">
        <f t="shared" si="5"/>
        <v>21668.799999999999</v>
      </c>
      <c r="F61" s="41" t="e">
        <f t="shared" si="6"/>
        <v>#VALUE!</v>
      </c>
      <c r="H61" s="47"/>
      <c r="I61" s="48"/>
      <c r="J61" s="48"/>
    </row>
    <row r="62" spans="2:10" ht="20.100000000000001" customHeight="1">
      <c r="B62" s="64" t="s">
        <v>1814</v>
      </c>
      <c r="C62" s="64" t="s">
        <v>1815</v>
      </c>
      <c r="D62" s="40">
        <v>1000</v>
      </c>
      <c r="E62" s="40">
        <f t="shared" si="5"/>
        <v>22668.799999999999</v>
      </c>
      <c r="F62" s="41" t="e">
        <f t="shared" si="6"/>
        <v>#VALUE!</v>
      </c>
      <c r="H62" s="47"/>
      <c r="I62" s="48"/>
      <c r="J62" s="48"/>
    </row>
    <row r="63" spans="2:10" ht="20.100000000000001" customHeight="1">
      <c r="B63" s="64" t="s">
        <v>1816</v>
      </c>
      <c r="C63" s="64" t="s">
        <v>265</v>
      </c>
      <c r="D63" s="40">
        <v>124.44</v>
      </c>
      <c r="E63" s="40">
        <f t="shared" si="5"/>
        <v>22793.239999999998</v>
      </c>
      <c r="F63" s="41" t="e">
        <f t="shared" si="6"/>
        <v>#VALUE!</v>
      </c>
      <c r="H63" s="47"/>
      <c r="I63" s="48"/>
      <c r="J63" s="48"/>
    </row>
    <row r="64" spans="2:10" ht="20.100000000000001" customHeight="1">
      <c r="B64" s="64" t="s">
        <v>1817</v>
      </c>
      <c r="C64" s="64" t="s">
        <v>1818</v>
      </c>
      <c r="D64" s="40">
        <v>440.8</v>
      </c>
      <c r="E64" s="40">
        <f t="shared" si="5"/>
        <v>23234.039999999997</v>
      </c>
      <c r="F64" s="41" t="e">
        <f t="shared" si="6"/>
        <v>#VALUE!</v>
      </c>
      <c r="H64" s="47"/>
      <c r="I64" s="48"/>
      <c r="J64" s="48"/>
    </row>
    <row r="65" spans="2:10" ht="20.100000000000001" customHeight="1">
      <c r="B65" s="64" t="s">
        <v>1819</v>
      </c>
      <c r="C65" s="64" t="s">
        <v>112</v>
      </c>
      <c r="D65" s="40">
        <v>1518</v>
      </c>
      <c r="E65" s="40">
        <f t="shared" si="5"/>
        <v>24752.039999999997</v>
      </c>
      <c r="F65" s="41" t="e">
        <f t="shared" si="6"/>
        <v>#VALUE!</v>
      </c>
      <c r="H65" s="47"/>
      <c r="I65" s="48"/>
      <c r="J65" s="48"/>
    </row>
    <row r="66" spans="2:10" ht="20.100000000000001" customHeight="1">
      <c r="B66" s="64" t="s">
        <v>1820</v>
      </c>
      <c r="C66" s="64" t="s">
        <v>112</v>
      </c>
      <c r="D66" s="40">
        <v>130</v>
      </c>
      <c r="E66" s="40">
        <f t="shared" si="5"/>
        <v>24882.039999999997</v>
      </c>
      <c r="F66" s="41" t="e">
        <f t="shared" si="6"/>
        <v>#VALUE!</v>
      </c>
      <c r="H66" s="47"/>
      <c r="I66" s="48"/>
      <c r="J66" s="48"/>
    </row>
    <row r="67" spans="2:10" ht="20.100000000000001" customHeight="1">
      <c r="B67" s="64" t="s">
        <v>1821</v>
      </c>
      <c r="C67" s="64" t="s">
        <v>112</v>
      </c>
      <c r="D67" s="40">
        <v>3274.56</v>
      </c>
      <c r="E67" s="40">
        <f t="shared" si="5"/>
        <v>28156.6</v>
      </c>
      <c r="F67" s="41" t="e">
        <f t="shared" si="6"/>
        <v>#VALUE!</v>
      </c>
      <c r="H67" s="47"/>
      <c r="I67" s="48"/>
      <c r="J67" s="48"/>
    </row>
    <row r="68" spans="2:10" ht="20.100000000000001" customHeight="1">
      <c r="B68" s="64" t="s">
        <v>1822</v>
      </c>
      <c r="C68" s="64" t="s">
        <v>112</v>
      </c>
      <c r="D68" s="40">
        <v>100</v>
      </c>
      <c r="E68" s="40">
        <f t="shared" si="5"/>
        <v>28256.6</v>
      </c>
      <c r="F68" s="41" t="e">
        <f t="shared" si="6"/>
        <v>#VALUE!</v>
      </c>
      <c r="H68" s="47"/>
      <c r="I68" s="48"/>
      <c r="J68" s="48"/>
    </row>
    <row r="69" spans="2:10" ht="20.100000000000001" customHeight="1">
      <c r="B69" s="64" t="s">
        <v>1823</v>
      </c>
      <c r="C69" s="64" t="s">
        <v>214</v>
      </c>
      <c r="D69" s="40">
        <v>897.5</v>
      </c>
      <c r="E69" s="40">
        <f t="shared" si="5"/>
        <v>29154.1</v>
      </c>
      <c r="F69" s="41" t="e">
        <f t="shared" si="6"/>
        <v>#VALUE!</v>
      </c>
      <c r="H69" s="47"/>
      <c r="I69" s="48"/>
      <c r="J69" s="48"/>
    </row>
    <row r="70" spans="2:10" ht="20.100000000000001" customHeight="1">
      <c r="B70" s="64" t="s">
        <v>1824</v>
      </c>
      <c r="C70" s="64" t="s">
        <v>1098</v>
      </c>
      <c r="D70" s="40">
        <v>441.15</v>
      </c>
      <c r="E70" s="40">
        <f t="shared" si="5"/>
        <v>29595.25</v>
      </c>
      <c r="F70" s="41" t="e">
        <f t="shared" si="6"/>
        <v>#VALUE!</v>
      </c>
      <c r="H70" s="47"/>
      <c r="I70" s="48"/>
      <c r="J70" s="48"/>
    </row>
    <row r="71" spans="2:10" ht="20.100000000000001" customHeight="1">
      <c r="B71" s="64" t="s">
        <v>1825</v>
      </c>
      <c r="C71" s="64" t="s">
        <v>1098</v>
      </c>
      <c r="D71" s="40">
        <v>631.70000000000005</v>
      </c>
      <c r="E71" s="40">
        <f t="shared" si="5"/>
        <v>30226.95</v>
      </c>
      <c r="F71" s="41" t="e">
        <f t="shared" si="6"/>
        <v>#VALUE!</v>
      </c>
      <c r="H71" s="47"/>
      <c r="I71" s="48"/>
      <c r="J71" s="48"/>
    </row>
    <row r="72" spans="2:10" ht="20.100000000000001" customHeight="1">
      <c r="B72" s="64" t="s">
        <v>1826</v>
      </c>
      <c r="C72" s="64" t="s">
        <v>878</v>
      </c>
      <c r="D72" s="40">
        <v>521.1</v>
      </c>
      <c r="E72" s="40">
        <f t="shared" si="5"/>
        <v>30748.05</v>
      </c>
      <c r="F72" s="41" t="e">
        <f t="shared" si="6"/>
        <v>#VALUE!</v>
      </c>
      <c r="H72" s="47"/>
      <c r="I72" s="48"/>
      <c r="J72" s="48"/>
    </row>
    <row r="73" spans="2:10" ht="20.100000000000001" customHeight="1">
      <c r="B73" s="64" t="s">
        <v>1827</v>
      </c>
      <c r="C73" s="64" t="s">
        <v>475</v>
      </c>
      <c r="D73" s="40">
        <v>195</v>
      </c>
      <c r="E73" s="40">
        <f t="shared" si="5"/>
        <v>30943.05</v>
      </c>
      <c r="F73" s="41" t="e">
        <f t="shared" si="6"/>
        <v>#VALUE!</v>
      </c>
      <c r="H73" s="47"/>
      <c r="I73" s="48"/>
      <c r="J73" s="48"/>
    </row>
    <row r="74" spans="2:10" ht="20.100000000000001" customHeight="1">
      <c r="B74" s="64" t="s">
        <v>1828</v>
      </c>
      <c r="C74" s="64" t="s">
        <v>112</v>
      </c>
      <c r="D74" s="40">
        <v>6807.13</v>
      </c>
      <c r="E74" s="40">
        <f t="shared" si="5"/>
        <v>37750.18</v>
      </c>
      <c r="F74" s="41" t="e">
        <f t="shared" si="6"/>
        <v>#VALUE!</v>
      </c>
      <c r="H74" s="47"/>
      <c r="I74" s="48"/>
      <c r="J74" s="48"/>
    </row>
    <row r="75" spans="2:10" ht="20.100000000000001" customHeight="1">
      <c r="B75" s="64" t="s">
        <v>1829</v>
      </c>
      <c r="C75" s="64" t="s">
        <v>112</v>
      </c>
      <c r="D75" s="40">
        <v>50</v>
      </c>
      <c r="E75" s="40">
        <f t="shared" si="5"/>
        <v>37800.18</v>
      </c>
      <c r="F75" s="41" t="e">
        <f t="shared" si="6"/>
        <v>#VALUE!</v>
      </c>
      <c r="H75" s="47"/>
      <c r="I75" s="48"/>
      <c r="J75" s="48"/>
    </row>
    <row r="76" spans="2:10" ht="20.100000000000001" customHeight="1">
      <c r="B76" s="64" t="s">
        <v>1830</v>
      </c>
      <c r="C76" s="64" t="s">
        <v>112</v>
      </c>
      <c r="D76" s="40">
        <v>824.01</v>
      </c>
      <c r="E76" s="40">
        <f t="shared" si="5"/>
        <v>38624.19</v>
      </c>
      <c r="F76" s="41" t="e">
        <f t="shared" si="6"/>
        <v>#VALUE!</v>
      </c>
      <c r="H76" s="47"/>
      <c r="I76" s="48"/>
      <c r="J76" s="48"/>
    </row>
    <row r="77" spans="2:10" ht="20.100000000000001" customHeight="1">
      <c r="B77" s="64" t="s">
        <v>1831</v>
      </c>
      <c r="C77" s="64" t="s">
        <v>112</v>
      </c>
      <c r="D77" s="40">
        <v>40</v>
      </c>
      <c r="E77" s="40">
        <f t="shared" si="5"/>
        <v>38664.19</v>
      </c>
      <c r="F77" s="41" t="e">
        <f t="shared" si="6"/>
        <v>#VALUE!</v>
      </c>
      <c r="H77" s="47"/>
      <c r="I77" s="48"/>
      <c r="J77" s="48"/>
    </row>
    <row r="78" spans="2:10" ht="20.100000000000001" customHeight="1">
      <c r="B78" s="64" t="s">
        <v>1832</v>
      </c>
      <c r="C78" s="64" t="s">
        <v>112</v>
      </c>
      <c r="D78" s="40">
        <v>1046.0999999999999</v>
      </c>
      <c r="E78" s="40">
        <f t="shared" ref="E78:E109" si="7">E77+D78</f>
        <v>39710.29</v>
      </c>
      <c r="F78" s="41" t="e">
        <f t="shared" ref="F78:F109" si="8">F77-D78</f>
        <v>#VALUE!</v>
      </c>
      <c r="H78" s="47"/>
      <c r="I78" s="48"/>
      <c r="J78" s="48"/>
    </row>
    <row r="79" spans="2:10" ht="20.100000000000001" customHeight="1">
      <c r="B79" s="64" t="s">
        <v>1833</v>
      </c>
      <c r="C79" s="64" t="s">
        <v>112</v>
      </c>
      <c r="D79" s="40">
        <v>110</v>
      </c>
      <c r="E79" s="40">
        <f t="shared" si="7"/>
        <v>39820.29</v>
      </c>
      <c r="F79" s="41" t="e">
        <f t="shared" si="8"/>
        <v>#VALUE!</v>
      </c>
      <c r="H79" s="47"/>
      <c r="I79" s="48"/>
      <c r="J79" s="48"/>
    </row>
    <row r="80" spans="2:10" ht="20.100000000000001" customHeight="1">
      <c r="B80" s="64" t="s">
        <v>1834</v>
      </c>
      <c r="C80" s="64" t="s">
        <v>112</v>
      </c>
      <c r="D80" s="40">
        <v>2712.17</v>
      </c>
      <c r="E80" s="40">
        <f t="shared" si="7"/>
        <v>42532.46</v>
      </c>
      <c r="F80" s="41" t="e">
        <f t="shared" si="8"/>
        <v>#VALUE!</v>
      </c>
      <c r="H80" s="47"/>
      <c r="I80" s="48"/>
      <c r="J80" s="48"/>
    </row>
    <row r="81" spans="2:10" ht="20.100000000000001" customHeight="1">
      <c r="B81" s="64" t="s">
        <v>1835</v>
      </c>
      <c r="C81" s="64" t="s">
        <v>112</v>
      </c>
      <c r="D81" s="40">
        <v>90</v>
      </c>
      <c r="E81" s="40">
        <f t="shared" si="7"/>
        <v>42622.46</v>
      </c>
      <c r="F81" s="41" t="e">
        <f t="shared" si="8"/>
        <v>#VALUE!</v>
      </c>
      <c r="H81" s="47"/>
      <c r="I81" s="48"/>
      <c r="J81" s="48"/>
    </row>
    <row r="82" spans="2:10" ht="20.100000000000001" customHeight="1">
      <c r="B82" s="64" t="s">
        <v>1836</v>
      </c>
      <c r="C82" s="64" t="s">
        <v>112</v>
      </c>
      <c r="D82" s="40">
        <v>1741</v>
      </c>
      <c r="E82" s="40">
        <f t="shared" si="7"/>
        <v>44363.46</v>
      </c>
      <c r="F82" s="41" t="e">
        <f t="shared" si="8"/>
        <v>#VALUE!</v>
      </c>
      <c r="H82" s="47"/>
      <c r="I82" s="48"/>
      <c r="J82" s="48"/>
    </row>
    <row r="83" spans="2:10" ht="20.100000000000001" customHeight="1">
      <c r="B83" s="64" t="s">
        <v>1837</v>
      </c>
      <c r="C83" s="64" t="s">
        <v>112</v>
      </c>
      <c r="D83" s="40">
        <v>110</v>
      </c>
      <c r="E83" s="40">
        <f t="shared" si="7"/>
        <v>44473.46</v>
      </c>
      <c r="F83" s="41" t="e">
        <f t="shared" si="8"/>
        <v>#VALUE!</v>
      </c>
      <c r="H83" s="47"/>
      <c r="I83" s="48"/>
      <c r="J83" s="48"/>
    </row>
    <row r="84" spans="2:10" ht="20.100000000000001" customHeight="1">
      <c r="B84" s="64" t="s">
        <v>1802</v>
      </c>
      <c r="C84" s="64" t="s">
        <v>112</v>
      </c>
      <c r="D84" s="40">
        <v>1201.04</v>
      </c>
      <c r="E84" s="40">
        <f t="shared" si="7"/>
        <v>45674.5</v>
      </c>
      <c r="F84" s="41" t="e">
        <f t="shared" si="8"/>
        <v>#VALUE!</v>
      </c>
      <c r="H84" s="47"/>
      <c r="I84" s="48"/>
      <c r="J84" s="48"/>
    </row>
    <row r="85" spans="2:10" ht="20.100000000000001" customHeight="1">
      <c r="B85" s="64" t="s">
        <v>1803</v>
      </c>
      <c r="C85" s="64" t="s">
        <v>112</v>
      </c>
      <c r="D85" s="40">
        <v>50</v>
      </c>
      <c r="E85" s="40">
        <f t="shared" si="7"/>
        <v>45724.5</v>
      </c>
      <c r="F85" s="41" t="e">
        <f t="shared" si="8"/>
        <v>#VALUE!</v>
      </c>
      <c r="H85" s="47"/>
      <c r="I85" s="48"/>
      <c r="J85" s="48"/>
    </row>
    <row r="86" spans="2:10" ht="20.100000000000001" customHeight="1">
      <c r="B86" s="64" t="s">
        <v>1838</v>
      </c>
      <c r="C86" s="64" t="s">
        <v>1839</v>
      </c>
      <c r="D86" s="40">
        <v>919.36</v>
      </c>
      <c r="E86" s="40">
        <f t="shared" si="7"/>
        <v>46643.86</v>
      </c>
      <c r="F86" s="41" t="e">
        <f t="shared" si="8"/>
        <v>#VALUE!</v>
      </c>
      <c r="H86" s="47"/>
      <c r="I86" s="48"/>
      <c r="J86" s="48"/>
    </row>
    <row r="87" spans="2:10" ht="20.100000000000001" customHeight="1">
      <c r="B87" s="64" t="s">
        <v>1840</v>
      </c>
      <c r="C87" s="64" t="s">
        <v>240</v>
      </c>
      <c r="D87" s="40">
        <v>440.8</v>
      </c>
      <c r="E87" s="40">
        <f t="shared" si="7"/>
        <v>47084.66</v>
      </c>
      <c r="F87" s="41" t="e">
        <f t="shared" si="8"/>
        <v>#VALUE!</v>
      </c>
      <c r="H87" s="47"/>
      <c r="I87" s="48"/>
      <c r="J87" s="48"/>
    </row>
    <row r="88" spans="2:10" ht="20.100000000000001" customHeight="1">
      <c r="B88" s="64" t="s">
        <v>1841</v>
      </c>
      <c r="C88" s="64" t="s">
        <v>236</v>
      </c>
      <c r="D88" s="40">
        <v>814.2</v>
      </c>
      <c r="E88" s="40">
        <f t="shared" si="7"/>
        <v>47898.86</v>
      </c>
      <c r="F88" s="41" t="e">
        <f t="shared" si="8"/>
        <v>#VALUE!</v>
      </c>
      <c r="H88" s="47"/>
      <c r="I88" s="48"/>
      <c r="J88" s="48"/>
    </row>
    <row r="89" spans="2:10" ht="20.100000000000001" customHeight="1">
      <c r="B89" s="64" t="s">
        <v>1842</v>
      </c>
      <c r="C89" s="64" t="s">
        <v>1843</v>
      </c>
      <c r="D89" s="40">
        <v>635</v>
      </c>
      <c r="E89" s="40">
        <f t="shared" si="7"/>
        <v>48533.86</v>
      </c>
      <c r="F89" s="41" t="e">
        <f t="shared" si="8"/>
        <v>#VALUE!</v>
      </c>
      <c r="H89" s="47"/>
      <c r="I89" s="48"/>
      <c r="J89" s="48"/>
    </row>
    <row r="90" spans="2:10" ht="20.100000000000001" customHeight="1">
      <c r="B90" s="64" t="s">
        <v>1844</v>
      </c>
      <c r="C90" s="64" t="s">
        <v>1778</v>
      </c>
      <c r="D90" s="40">
        <v>112</v>
      </c>
      <c r="E90" s="40">
        <f t="shared" si="7"/>
        <v>48645.86</v>
      </c>
      <c r="F90" s="41" t="e">
        <f t="shared" si="8"/>
        <v>#VALUE!</v>
      </c>
      <c r="H90" s="47"/>
      <c r="I90" s="48"/>
      <c r="J90" s="48"/>
    </row>
    <row r="91" spans="2:10" ht="20.100000000000001" customHeight="1">
      <c r="B91" s="64" t="s">
        <v>1845</v>
      </c>
      <c r="C91" s="64" t="s">
        <v>232</v>
      </c>
      <c r="D91" s="40">
        <v>220.93</v>
      </c>
      <c r="E91" s="40">
        <f t="shared" si="7"/>
        <v>48866.79</v>
      </c>
      <c r="F91" s="41" t="e">
        <f t="shared" si="8"/>
        <v>#VALUE!</v>
      </c>
      <c r="H91" s="47"/>
      <c r="I91" s="48"/>
      <c r="J91" s="48"/>
    </row>
    <row r="92" spans="2:10" ht="20.100000000000001" customHeight="1">
      <c r="B92" s="64" t="s">
        <v>1846</v>
      </c>
      <c r="C92" s="64" t="s">
        <v>1847</v>
      </c>
      <c r="D92" s="40">
        <v>63</v>
      </c>
      <c r="E92" s="40">
        <f t="shared" si="7"/>
        <v>48929.79</v>
      </c>
      <c r="F92" s="41" t="e">
        <f t="shared" si="8"/>
        <v>#VALUE!</v>
      </c>
      <c r="H92" s="47"/>
      <c r="I92" s="48"/>
      <c r="J92" s="48"/>
    </row>
    <row r="93" spans="2:10" ht="20.100000000000001" customHeight="1">
      <c r="B93" s="64" t="s">
        <v>1848</v>
      </c>
      <c r="C93" s="64" t="s">
        <v>756</v>
      </c>
      <c r="D93" s="40">
        <v>60</v>
      </c>
      <c r="E93" s="40">
        <f t="shared" si="7"/>
        <v>48989.79</v>
      </c>
      <c r="F93" s="41" t="e">
        <f t="shared" si="8"/>
        <v>#VALUE!</v>
      </c>
      <c r="H93" s="47"/>
      <c r="I93" s="48"/>
      <c r="J93" s="48"/>
    </row>
    <row r="94" spans="2:10" ht="20.100000000000001" customHeight="1">
      <c r="B94" s="64" t="s">
        <v>1849</v>
      </c>
      <c r="C94" s="64" t="s">
        <v>1815</v>
      </c>
      <c r="D94" s="40">
        <v>1000</v>
      </c>
      <c r="E94" s="40">
        <f t="shared" si="7"/>
        <v>49989.79</v>
      </c>
      <c r="F94" s="41" t="e">
        <f t="shared" si="8"/>
        <v>#VALUE!</v>
      </c>
      <c r="H94" s="47"/>
      <c r="I94" s="48"/>
      <c r="J94" s="48"/>
    </row>
    <row r="95" spans="2:10" ht="20.100000000000001" customHeight="1">
      <c r="B95" s="64" t="s">
        <v>1850</v>
      </c>
      <c r="C95" s="64" t="s">
        <v>75</v>
      </c>
      <c r="D95" s="40">
        <v>360</v>
      </c>
      <c r="E95" s="40">
        <f t="shared" si="7"/>
        <v>50349.79</v>
      </c>
      <c r="F95" s="41" t="e">
        <f t="shared" si="8"/>
        <v>#VALUE!</v>
      </c>
      <c r="H95" s="47"/>
      <c r="I95" s="48"/>
      <c r="J95" s="48"/>
    </row>
    <row r="96" spans="2:10" ht="20.100000000000001" customHeight="1">
      <c r="B96" s="64" t="s">
        <v>1851</v>
      </c>
      <c r="C96" s="64" t="s">
        <v>412</v>
      </c>
      <c r="D96" s="40">
        <v>800.01</v>
      </c>
      <c r="E96" s="40">
        <f t="shared" si="7"/>
        <v>51149.8</v>
      </c>
      <c r="F96" s="41" t="e">
        <f t="shared" si="8"/>
        <v>#VALUE!</v>
      </c>
      <c r="H96" s="47"/>
      <c r="I96" s="48"/>
      <c r="J96" s="48"/>
    </row>
    <row r="97" spans="2:10" ht="20.100000000000001" customHeight="1">
      <c r="B97" s="64" t="s">
        <v>1852</v>
      </c>
      <c r="C97" s="64" t="s">
        <v>75</v>
      </c>
      <c r="D97" s="40">
        <v>360</v>
      </c>
      <c r="E97" s="40">
        <f t="shared" si="7"/>
        <v>51509.8</v>
      </c>
      <c r="F97" s="41" t="e">
        <f t="shared" si="8"/>
        <v>#VALUE!</v>
      </c>
      <c r="H97" s="47"/>
      <c r="I97" s="48"/>
      <c r="J97" s="48"/>
    </row>
    <row r="98" spans="2:10" ht="20.100000000000001" customHeight="1">
      <c r="B98" s="64" t="s">
        <v>1853</v>
      </c>
      <c r="C98" s="64" t="s">
        <v>412</v>
      </c>
      <c r="D98" s="40">
        <v>800.01</v>
      </c>
      <c r="E98" s="40">
        <f t="shared" si="7"/>
        <v>52309.810000000005</v>
      </c>
      <c r="F98" s="41" t="e">
        <f t="shared" si="8"/>
        <v>#VALUE!</v>
      </c>
      <c r="H98" s="47"/>
      <c r="I98" s="48"/>
      <c r="J98" s="48"/>
    </row>
    <row r="99" spans="2:10" ht="20.100000000000001" customHeight="1">
      <c r="B99" s="64" t="s">
        <v>1854</v>
      </c>
      <c r="C99" s="64" t="s">
        <v>412</v>
      </c>
      <c r="D99" s="40">
        <v>340</v>
      </c>
      <c r="E99" s="40">
        <f t="shared" si="7"/>
        <v>52649.810000000005</v>
      </c>
      <c r="F99" s="41" t="e">
        <f t="shared" si="8"/>
        <v>#VALUE!</v>
      </c>
      <c r="H99" s="47"/>
      <c r="I99" s="48"/>
      <c r="J99" s="48"/>
    </row>
    <row r="100" spans="2:10" ht="20.100000000000001" customHeight="1">
      <c r="B100" s="64" t="s">
        <v>1855</v>
      </c>
      <c r="C100" s="64" t="s">
        <v>1856</v>
      </c>
      <c r="D100" s="40">
        <v>567.84</v>
      </c>
      <c r="E100" s="40">
        <f t="shared" si="7"/>
        <v>53217.65</v>
      </c>
      <c r="F100" s="41" t="e">
        <f t="shared" si="8"/>
        <v>#VALUE!</v>
      </c>
      <c r="H100" s="47"/>
      <c r="I100" s="48"/>
      <c r="J100" s="48"/>
    </row>
    <row r="101" spans="2:10" ht="20.100000000000001" customHeight="1">
      <c r="B101" s="64" t="s">
        <v>1857</v>
      </c>
      <c r="C101" s="64" t="s">
        <v>1098</v>
      </c>
      <c r="D101" s="40">
        <v>449</v>
      </c>
      <c r="E101" s="40">
        <f t="shared" si="7"/>
        <v>53666.65</v>
      </c>
      <c r="F101" s="41" t="e">
        <f t="shared" si="8"/>
        <v>#VALUE!</v>
      </c>
      <c r="H101" s="47"/>
      <c r="I101" s="48"/>
      <c r="J101" s="48"/>
    </row>
    <row r="102" spans="2:10" ht="20.100000000000001" customHeight="1">
      <c r="B102" s="64" t="s">
        <v>1858</v>
      </c>
      <c r="C102" s="64" t="s">
        <v>1859</v>
      </c>
      <c r="D102" s="40">
        <v>345.3</v>
      </c>
      <c r="E102" s="40">
        <f t="shared" si="7"/>
        <v>54011.950000000004</v>
      </c>
      <c r="F102" s="41" t="e">
        <f t="shared" si="8"/>
        <v>#VALUE!</v>
      </c>
      <c r="H102" s="47"/>
      <c r="I102" s="48"/>
      <c r="J102" s="48"/>
    </row>
    <row r="103" spans="2:10" ht="20.100000000000001" customHeight="1">
      <c r="B103" s="64" t="s">
        <v>1860</v>
      </c>
      <c r="C103" s="64" t="s">
        <v>1545</v>
      </c>
      <c r="D103" s="40">
        <v>1899</v>
      </c>
      <c r="E103" s="40">
        <f t="shared" si="7"/>
        <v>55910.950000000004</v>
      </c>
      <c r="F103" s="41" t="e">
        <f t="shared" si="8"/>
        <v>#VALUE!</v>
      </c>
      <c r="H103" s="47"/>
      <c r="I103" s="48"/>
      <c r="J103" s="48"/>
    </row>
    <row r="104" spans="2:10" ht="20.100000000000001" customHeight="1">
      <c r="B104" s="64" t="s">
        <v>1861</v>
      </c>
      <c r="C104" s="64" t="s">
        <v>88</v>
      </c>
      <c r="D104" s="40">
        <v>92</v>
      </c>
      <c r="E104" s="40">
        <f t="shared" si="7"/>
        <v>56002.950000000004</v>
      </c>
      <c r="F104" s="41" t="e">
        <f t="shared" si="8"/>
        <v>#VALUE!</v>
      </c>
      <c r="H104" s="47"/>
      <c r="I104" s="48"/>
      <c r="J104" s="48"/>
    </row>
    <row r="105" spans="2:10" ht="20.100000000000001" customHeight="1">
      <c r="B105" s="64" t="s">
        <v>1862</v>
      </c>
      <c r="C105" s="64" t="s">
        <v>1341</v>
      </c>
      <c r="D105" s="40">
        <v>659.5</v>
      </c>
      <c r="E105" s="40">
        <f t="shared" si="7"/>
        <v>56662.450000000004</v>
      </c>
      <c r="F105" s="41" t="e">
        <f t="shared" si="8"/>
        <v>#VALUE!</v>
      </c>
      <c r="H105" s="47"/>
      <c r="I105" s="48"/>
      <c r="J105" s="48"/>
    </row>
    <row r="106" spans="2:10" ht="20.100000000000001" customHeight="1">
      <c r="B106" s="64" t="s">
        <v>1863</v>
      </c>
      <c r="C106" s="64" t="s">
        <v>1864</v>
      </c>
      <c r="D106" s="40">
        <v>229</v>
      </c>
      <c r="E106" s="40">
        <f t="shared" si="7"/>
        <v>56891.450000000004</v>
      </c>
      <c r="F106" s="41" t="e">
        <f t="shared" si="8"/>
        <v>#VALUE!</v>
      </c>
      <c r="H106" s="47"/>
      <c r="I106" s="48"/>
      <c r="J106" s="48"/>
    </row>
    <row r="107" spans="2:10" ht="20.100000000000001" customHeight="1">
      <c r="B107" s="64" t="s">
        <v>1865</v>
      </c>
      <c r="C107" s="64" t="s">
        <v>1098</v>
      </c>
      <c r="D107" s="40">
        <v>166.2</v>
      </c>
      <c r="E107" s="40">
        <f t="shared" si="7"/>
        <v>57057.65</v>
      </c>
      <c r="F107" s="41" t="e">
        <f t="shared" si="8"/>
        <v>#VALUE!</v>
      </c>
      <c r="H107" s="47"/>
      <c r="I107" s="48"/>
      <c r="J107" s="48"/>
    </row>
    <row r="108" spans="2:10" ht="20.100000000000001" customHeight="1">
      <c r="B108" s="64" t="s">
        <v>1866</v>
      </c>
      <c r="C108" s="64" t="s">
        <v>1098</v>
      </c>
      <c r="D108" s="40">
        <v>142</v>
      </c>
      <c r="E108" s="40">
        <f t="shared" si="7"/>
        <v>57199.65</v>
      </c>
      <c r="F108" s="41" t="e">
        <f t="shared" si="8"/>
        <v>#VALUE!</v>
      </c>
      <c r="H108" s="47"/>
      <c r="I108" s="48"/>
      <c r="J108" s="48"/>
    </row>
    <row r="109" spans="2:10" ht="20.100000000000001" customHeight="1">
      <c r="B109" s="64" t="s">
        <v>1867</v>
      </c>
      <c r="C109" s="64" t="s">
        <v>1868</v>
      </c>
      <c r="D109" s="40">
        <v>45</v>
      </c>
      <c r="E109" s="40">
        <f t="shared" si="7"/>
        <v>57244.65</v>
      </c>
      <c r="F109" s="41" t="e">
        <f t="shared" si="8"/>
        <v>#VALUE!</v>
      </c>
      <c r="H109" s="47"/>
      <c r="I109" s="48"/>
      <c r="J109" s="48"/>
    </row>
    <row r="110" spans="2:10" ht="20.100000000000001" customHeight="1">
      <c r="B110" s="64" t="s">
        <v>1869</v>
      </c>
      <c r="C110" s="64" t="s">
        <v>1341</v>
      </c>
      <c r="D110" s="40">
        <v>117</v>
      </c>
      <c r="E110" s="40">
        <f t="shared" ref="E110:E129" si="9">E109+D110</f>
        <v>57361.65</v>
      </c>
      <c r="F110" s="41" t="e">
        <f t="shared" ref="F110:F129" si="10">F109-D110</f>
        <v>#VALUE!</v>
      </c>
      <c r="H110" s="47"/>
      <c r="I110" s="48"/>
      <c r="J110" s="48"/>
    </row>
    <row r="111" spans="2:10" ht="20.100000000000001" customHeight="1">
      <c r="B111" s="64" t="s">
        <v>1870</v>
      </c>
      <c r="C111" s="64" t="s">
        <v>112</v>
      </c>
      <c r="D111" s="40">
        <v>5197.08</v>
      </c>
      <c r="E111" s="40">
        <f t="shared" si="9"/>
        <v>62558.73</v>
      </c>
      <c r="F111" s="41" t="e">
        <f t="shared" si="10"/>
        <v>#VALUE!</v>
      </c>
      <c r="H111" s="47"/>
      <c r="I111" s="48"/>
      <c r="J111" s="48"/>
    </row>
    <row r="112" spans="2:10" ht="20.100000000000001" customHeight="1">
      <c r="B112" s="64" t="s">
        <v>1871</v>
      </c>
      <c r="C112" s="64" t="s">
        <v>112</v>
      </c>
      <c r="D112" s="40">
        <v>50</v>
      </c>
      <c r="E112" s="40">
        <f t="shared" si="9"/>
        <v>62608.73</v>
      </c>
      <c r="F112" s="41" t="e">
        <f t="shared" si="10"/>
        <v>#VALUE!</v>
      </c>
      <c r="H112" s="47"/>
      <c r="I112" s="48"/>
      <c r="J112" s="48"/>
    </row>
    <row r="113" spans="2:10" ht="20.100000000000001" customHeight="1">
      <c r="B113" s="64" t="s">
        <v>1872</v>
      </c>
      <c r="C113" s="64" t="s">
        <v>112</v>
      </c>
      <c r="D113" s="40">
        <v>1034.1099999999999</v>
      </c>
      <c r="E113" s="40">
        <f t="shared" si="9"/>
        <v>63642.840000000004</v>
      </c>
      <c r="F113" s="41" t="e">
        <f t="shared" si="10"/>
        <v>#VALUE!</v>
      </c>
      <c r="H113" s="47"/>
      <c r="I113" s="48"/>
      <c r="J113" s="48"/>
    </row>
    <row r="114" spans="2:10" ht="20.100000000000001" customHeight="1">
      <c r="B114" s="64" t="s">
        <v>1873</v>
      </c>
      <c r="C114" s="64" t="s">
        <v>112</v>
      </c>
      <c r="D114" s="40">
        <v>110</v>
      </c>
      <c r="E114" s="40">
        <f t="shared" si="9"/>
        <v>63752.840000000004</v>
      </c>
      <c r="F114" s="41" t="e">
        <f t="shared" si="10"/>
        <v>#VALUE!</v>
      </c>
      <c r="H114" s="47"/>
      <c r="I114" s="48"/>
      <c r="J114" s="48"/>
    </row>
    <row r="115" spans="2:10" ht="20.100000000000001" customHeight="1">
      <c r="B115" s="64" t="s">
        <v>1874</v>
      </c>
      <c r="C115" s="64" t="s">
        <v>112</v>
      </c>
      <c r="D115" s="40">
        <v>65.010000000000005</v>
      </c>
      <c r="E115" s="40">
        <f t="shared" si="9"/>
        <v>63817.850000000006</v>
      </c>
      <c r="F115" s="41" t="e">
        <f t="shared" si="10"/>
        <v>#VALUE!</v>
      </c>
      <c r="H115" s="47"/>
      <c r="I115" s="48"/>
      <c r="J115" s="48"/>
    </row>
    <row r="116" spans="2:10" ht="20.100000000000001" customHeight="1">
      <c r="B116" s="64" t="s">
        <v>1875</v>
      </c>
      <c r="C116" s="64" t="s">
        <v>112</v>
      </c>
      <c r="D116" s="40">
        <v>3458.3</v>
      </c>
      <c r="E116" s="40">
        <f t="shared" si="9"/>
        <v>67276.150000000009</v>
      </c>
      <c r="F116" s="41" t="e">
        <f t="shared" si="10"/>
        <v>#VALUE!</v>
      </c>
      <c r="H116" s="47"/>
      <c r="I116" s="48"/>
      <c r="J116" s="48"/>
    </row>
    <row r="117" spans="2:10" ht="20.100000000000001" customHeight="1">
      <c r="B117" s="64" t="s">
        <v>1876</v>
      </c>
      <c r="C117" s="64" t="s">
        <v>112</v>
      </c>
      <c r="D117" s="40">
        <v>90</v>
      </c>
      <c r="E117" s="40">
        <f t="shared" si="9"/>
        <v>67366.150000000009</v>
      </c>
      <c r="F117" s="41" t="e">
        <f t="shared" si="10"/>
        <v>#VALUE!</v>
      </c>
      <c r="H117" s="47"/>
      <c r="I117" s="48"/>
      <c r="J117" s="48"/>
    </row>
    <row r="118" spans="2:10" ht="20.100000000000001" customHeight="1">
      <c r="B118" s="64" t="s">
        <v>1877</v>
      </c>
      <c r="C118" s="64" t="s">
        <v>112</v>
      </c>
      <c r="D118" s="40">
        <v>1190.01</v>
      </c>
      <c r="E118" s="40">
        <f t="shared" si="9"/>
        <v>68556.160000000003</v>
      </c>
      <c r="F118" s="41" t="e">
        <f t="shared" si="10"/>
        <v>#VALUE!</v>
      </c>
      <c r="H118" s="47"/>
      <c r="I118" s="48"/>
      <c r="J118" s="48"/>
    </row>
    <row r="119" spans="2:10" ht="20.100000000000001" customHeight="1">
      <c r="B119" s="64" t="s">
        <v>1878</v>
      </c>
      <c r="C119" s="64" t="s">
        <v>112</v>
      </c>
      <c r="D119" s="40">
        <v>95</v>
      </c>
      <c r="E119" s="40">
        <f t="shared" si="9"/>
        <v>68651.16</v>
      </c>
      <c r="F119" s="41" t="e">
        <f t="shared" si="10"/>
        <v>#VALUE!</v>
      </c>
      <c r="H119" s="47"/>
      <c r="I119" s="48"/>
      <c r="J119" s="48"/>
    </row>
    <row r="120" spans="2:10" ht="20.100000000000001" customHeight="1">
      <c r="B120" s="64" t="s">
        <v>1879</v>
      </c>
      <c r="C120" s="64" t="s">
        <v>112</v>
      </c>
      <c r="D120" s="40">
        <v>1096.55</v>
      </c>
      <c r="E120" s="40">
        <f t="shared" si="9"/>
        <v>69747.710000000006</v>
      </c>
      <c r="F120" s="41" t="e">
        <f t="shared" si="10"/>
        <v>#VALUE!</v>
      </c>
      <c r="H120" s="47"/>
      <c r="I120" s="48"/>
      <c r="J120" s="48"/>
    </row>
    <row r="121" spans="2:10" ht="20.100000000000001" customHeight="1">
      <c r="B121" s="64" t="s">
        <v>1880</v>
      </c>
      <c r="C121" s="64" t="s">
        <v>112</v>
      </c>
      <c r="D121" s="40">
        <v>50</v>
      </c>
      <c r="E121" s="40">
        <f t="shared" si="9"/>
        <v>69797.710000000006</v>
      </c>
      <c r="F121" s="41" t="e">
        <f t="shared" si="10"/>
        <v>#VALUE!</v>
      </c>
      <c r="H121" s="47"/>
      <c r="I121" s="48"/>
      <c r="J121" s="48"/>
    </row>
    <row r="122" spans="2:10" ht="20.100000000000001" customHeight="1">
      <c r="B122" s="64" t="s">
        <v>1881</v>
      </c>
      <c r="C122" s="64" t="s">
        <v>112</v>
      </c>
      <c r="D122" s="40">
        <v>1098</v>
      </c>
      <c r="E122" s="40">
        <f t="shared" si="9"/>
        <v>70895.710000000006</v>
      </c>
      <c r="F122" s="41" t="e">
        <f t="shared" si="10"/>
        <v>#VALUE!</v>
      </c>
      <c r="H122" s="47"/>
      <c r="I122" s="48"/>
      <c r="J122" s="48"/>
    </row>
    <row r="123" spans="2:10" ht="20.100000000000001" customHeight="1" thickBot="1">
      <c r="B123" s="92" t="s">
        <v>1882</v>
      </c>
      <c r="C123" s="92" t="s">
        <v>112</v>
      </c>
      <c r="D123" s="89">
        <v>95</v>
      </c>
      <c r="E123" s="89">
        <f t="shared" si="9"/>
        <v>70990.710000000006</v>
      </c>
      <c r="F123" s="90" t="e">
        <f t="shared" si="10"/>
        <v>#VALUE!</v>
      </c>
      <c r="H123" s="47"/>
      <c r="I123" s="48"/>
      <c r="J123" s="48"/>
    </row>
    <row r="124" spans="2:10" ht="20.100000000000001" customHeight="1">
      <c r="B124" s="118" t="s">
        <v>1883</v>
      </c>
      <c r="C124" s="118" t="s">
        <v>1893</v>
      </c>
      <c r="D124" s="119">
        <v>11484</v>
      </c>
      <c r="E124" s="119">
        <f t="shared" si="9"/>
        <v>82474.710000000006</v>
      </c>
      <c r="F124" s="120" t="e">
        <f t="shared" si="10"/>
        <v>#VALUE!</v>
      </c>
      <c r="H124" s="47"/>
      <c r="I124" s="48"/>
      <c r="J124" s="48"/>
    </row>
    <row r="125" spans="2:10" ht="20.100000000000001" customHeight="1">
      <c r="B125" s="43" t="s">
        <v>1949</v>
      </c>
      <c r="C125" s="43" t="s">
        <v>1341</v>
      </c>
      <c r="D125" s="40">
        <v>292.5</v>
      </c>
      <c r="E125" s="4">
        <f t="shared" si="9"/>
        <v>82767.210000000006</v>
      </c>
      <c r="F125" s="87" t="e">
        <f t="shared" si="10"/>
        <v>#VALUE!</v>
      </c>
      <c r="H125" s="49"/>
      <c r="I125" s="48"/>
      <c r="J125" s="48"/>
    </row>
    <row r="126" spans="2:10" ht="20.100000000000001" customHeight="1">
      <c r="B126" s="93" t="s">
        <v>2003</v>
      </c>
      <c r="C126" s="64" t="s">
        <v>112</v>
      </c>
      <c r="D126" s="40">
        <v>264</v>
      </c>
      <c r="E126" s="4">
        <f t="shared" si="9"/>
        <v>83031.210000000006</v>
      </c>
      <c r="F126" s="87" t="e">
        <f t="shared" si="10"/>
        <v>#VALUE!</v>
      </c>
      <c r="H126" s="49"/>
      <c r="I126" s="48"/>
      <c r="J126" s="48"/>
    </row>
    <row r="127" spans="2:10" ht="20.100000000000001" customHeight="1">
      <c r="B127" s="93" t="s">
        <v>2004</v>
      </c>
      <c r="C127" s="64" t="s">
        <v>112</v>
      </c>
      <c r="D127" s="40">
        <v>979.06</v>
      </c>
      <c r="E127" s="4">
        <f t="shared" si="9"/>
        <v>84010.27</v>
      </c>
      <c r="F127" s="87" t="e">
        <f t="shared" si="10"/>
        <v>#VALUE!</v>
      </c>
      <c r="H127" s="49"/>
      <c r="I127" s="48"/>
      <c r="J127" s="48"/>
    </row>
    <row r="128" spans="2:10" ht="20.100000000000001" customHeight="1">
      <c r="B128" s="93" t="s">
        <v>2005</v>
      </c>
      <c r="C128" s="64" t="s">
        <v>112</v>
      </c>
      <c r="D128" s="40">
        <v>100</v>
      </c>
      <c r="E128" s="4">
        <f t="shared" si="9"/>
        <v>84110.27</v>
      </c>
      <c r="F128" s="87" t="e">
        <f t="shared" si="10"/>
        <v>#VALUE!</v>
      </c>
      <c r="H128" s="49"/>
      <c r="I128" s="48"/>
      <c r="J128" s="48"/>
    </row>
    <row r="129" spans="2:10" ht="20.100000000000001" customHeight="1">
      <c r="B129" s="116" t="s">
        <v>2006</v>
      </c>
      <c r="C129" s="112" t="s">
        <v>112</v>
      </c>
      <c r="D129" s="59">
        <v>1279</v>
      </c>
      <c r="E129" s="110">
        <f t="shared" si="9"/>
        <v>85389.27</v>
      </c>
      <c r="F129" s="117" t="e">
        <f t="shared" si="10"/>
        <v>#VALUE!</v>
      </c>
      <c r="H129" s="49"/>
      <c r="I129" s="48"/>
      <c r="J129" s="48"/>
    </row>
    <row r="130" spans="2:10" ht="19.5" customHeight="1">
      <c r="B130" s="38" t="s">
        <v>2246</v>
      </c>
      <c r="C130" s="38" t="s">
        <v>112</v>
      </c>
      <c r="D130" s="40">
        <v>20</v>
      </c>
      <c r="E130" s="40">
        <f>E129</f>
        <v>85389.27</v>
      </c>
      <c r="F130" s="40" t="e">
        <f>F129</f>
        <v>#VALUE!</v>
      </c>
      <c r="H130" s="51"/>
      <c r="J130" s="3"/>
    </row>
    <row r="131" spans="2:10" ht="19.5" customHeight="1">
      <c r="B131" s="38" t="s">
        <v>2247</v>
      </c>
      <c r="C131" s="38" t="s">
        <v>112</v>
      </c>
      <c r="D131" s="40">
        <v>947.11</v>
      </c>
      <c r="E131" s="40">
        <v>10500</v>
      </c>
      <c r="F131" s="40"/>
      <c r="J131" s="3"/>
    </row>
    <row r="132" spans="2:10" ht="19.5" customHeight="1">
      <c r="C132" s="18" t="s">
        <v>2203</v>
      </c>
      <c r="D132" s="48">
        <f>+SUM(D7:D131)</f>
        <v>86356.38</v>
      </c>
      <c r="E132" s="107"/>
      <c r="F132" s="51"/>
      <c r="G132" s="51"/>
      <c r="H132" s="51"/>
      <c r="I132" s="51"/>
    </row>
    <row r="133" spans="2:10" ht="19.5" customHeight="1">
      <c r="D133" s="48"/>
      <c r="E133" s="48"/>
      <c r="F133" s="108"/>
      <c r="G133" s="109"/>
      <c r="H133" s="51"/>
      <c r="I133" s="51"/>
      <c r="J133" s="3"/>
    </row>
    <row r="134" spans="2:10" ht="19.5" customHeight="1">
      <c r="D134" s="48"/>
      <c r="E134" s="51"/>
      <c r="F134" s="51"/>
      <c r="G134" s="51"/>
      <c r="H134" s="51"/>
      <c r="I134" s="51"/>
    </row>
    <row r="135" spans="2:10" ht="19.5" customHeight="1">
      <c r="D135" s="48"/>
      <c r="E135" s="51"/>
      <c r="F135" s="51"/>
      <c r="G135" s="51"/>
      <c r="H135" s="51"/>
      <c r="I135" s="51"/>
      <c r="J135" s="3"/>
    </row>
    <row r="136" spans="2:10" ht="19.5" customHeight="1">
      <c r="D136" s="3"/>
    </row>
    <row r="137" spans="2:10" ht="19.5" customHeight="1">
      <c r="D137" s="3"/>
    </row>
    <row r="138" spans="2:10" ht="19.5" customHeight="1">
      <c r="D138" s="3"/>
    </row>
    <row r="139" spans="2:10" ht="19.5" customHeight="1">
      <c r="D139" s="3"/>
    </row>
    <row r="140" spans="2:10" ht="19.5" customHeight="1">
      <c r="D140" s="3"/>
    </row>
    <row r="141" spans="2:10" ht="19.5" customHeight="1">
      <c r="D141" s="3"/>
    </row>
    <row r="142" spans="2:10" ht="19.5" customHeight="1">
      <c r="D142" s="3"/>
    </row>
    <row r="143" spans="2:10" ht="19.5" customHeight="1">
      <c r="D143" s="3"/>
    </row>
    <row r="144" spans="2:10" ht="19.5" customHeight="1">
      <c r="D144" s="3"/>
    </row>
    <row r="145" spans="4:4" ht="19.5" customHeight="1">
      <c r="D145" s="3"/>
    </row>
    <row r="146" spans="4:4" ht="19.5" customHeight="1">
      <c r="D146" s="3"/>
    </row>
    <row r="147" spans="4:4" ht="19.5" customHeight="1">
      <c r="D147" s="3"/>
    </row>
    <row r="148" spans="4:4" ht="19.5" customHeight="1">
      <c r="D148" s="3"/>
    </row>
    <row r="149" spans="4:4" ht="19.5" customHeight="1">
      <c r="D149" s="3"/>
    </row>
    <row r="150" spans="4:4" ht="19.5" customHeight="1">
      <c r="D150" s="3"/>
    </row>
    <row r="151" spans="4:4" ht="19.5" customHeight="1">
      <c r="D151" s="3"/>
    </row>
    <row r="152" spans="4:4" ht="19.5" customHeight="1">
      <c r="D152" s="3"/>
    </row>
    <row r="153" spans="4:4" ht="19.5" customHeight="1">
      <c r="D153" s="3"/>
    </row>
    <row r="154" spans="4:4" ht="19.5" customHeight="1">
      <c r="D154" s="3"/>
    </row>
    <row r="155" spans="4:4" ht="19.5" customHeight="1">
      <c r="D155" s="3"/>
    </row>
    <row r="156" spans="4:4" ht="19.5" customHeight="1">
      <c r="D156" s="3"/>
    </row>
    <row r="157" spans="4:4" ht="19.5" customHeight="1">
      <c r="D157" s="3"/>
    </row>
    <row r="158" spans="4:4" ht="19.5" customHeight="1">
      <c r="D158" s="3"/>
    </row>
    <row r="159" spans="4:4" ht="19.5" customHeight="1">
      <c r="D159" s="3"/>
    </row>
    <row r="160" spans="4:4" ht="19.5" customHeight="1">
      <c r="D160" s="3"/>
    </row>
    <row r="161" spans="4:4" ht="19.5" customHeight="1">
      <c r="D161" s="3"/>
    </row>
    <row r="162" spans="4:4" ht="19.5" customHeight="1">
      <c r="D162" s="3"/>
    </row>
    <row r="163" spans="4:4" ht="19.5" customHeight="1">
      <c r="D163" s="3"/>
    </row>
    <row r="164" spans="4:4" ht="19.5" customHeight="1">
      <c r="D164" s="3"/>
    </row>
    <row r="165" spans="4:4" ht="19.5" customHeight="1">
      <c r="D165" s="3"/>
    </row>
    <row r="166" spans="4:4" ht="19.5" customHeight="1">
      <c r="D166" s="3"/>
    </row>
    <row r="167" spans="4:4" ht="19.5" customHeight="1"/>
    <row r="168" spans="4:4" ht="19.5" customHeight="1"/>
    <row r="169" spans="4:4" ht="19.5" customHeight="1"/>
    <row r="170" spans="4:4" ht="19.5" customHeight="1"/>
    <row r="171" spans="4:4" ht="19.5" customHeight="1"/>
    <row r="172" spans="4:4" ht="19.5" customHeight="1"/>
    <row r="173" spans="4:4" ht="19.5" customHeight="1"/>
    <row r="174" spans="4:4" ht="19.5" customHeight="1"/>
    <row r="175" spans="4:4" ht="19.5" customHeight="1"/>
    <row r="176" spans="4:4" ht="19.5" customHeight="1"/>
    <row r="177" ht="19.5" customHeight="1"/>
  </sheetData>
  <autoFilter ref="B6:F132"/>
  <mergeCells count="2">
    <mergeCell ref="C1:D1"/>
    <mergeCell ref="C2:D2"/>
  </mergeCells>
  <pageMargins left="0.4" right="0.53" top="0.46" bottom="0.43" header="0" footer="0"/>
  <pageSetup scale="63" orientation="portrait" verticalDpi="0" r:id="rId1"/>
  <headerFooter alignWithMargins="0"/>
  <rowBreaks count="1" manualBreakCount="1">
    <brk id="133" max="9" man="1"/>
  </rowBreaks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B1:N234"/>
  <sheetViews>
    <sheetView zoomScale="90" workbookViewId="0">
      <selection activeCell="B21" sqref="B21:I21"/>
    </sheetView>
  </sheetViews>
  <sheetFormatPr baseColWidth="10" defaultRowHeight="12.75"/>
  <cols>
    <col min="1" max="1" width="3.140625" style="6" customWidth="1"/>
    <col min="2" max="2" width="10.7109375" style="6" customWidth="1"/>
    <col min="3" max="3" width="15.7109375" style="18" customWidth="1"/>
    <col min="4" max="4" width="12.28515625" style="53" customWidth="1"/>
    <col min="5" max="5" width="17.7109375" style="6" customWidth="1"/>
    <col min="6" max="6" width="15.7109375" style="6" customWidth="1"/>
    <col min="7" max="7" width="3.28515625" style="6" customWidth="1"/>
    <col min="8" max="8" width="11.42578125" style="6"/>
    <col min="9" max="9" width="14.85546875" style="6" bestFit="1" customWidth="1"/>
    <col min="10" max="10" width="14.140625" style="6" customWidth="1"/>
    <col min="11" max="13" width="11.42578125" style="6"/>
    <col min="14" max="14" width="12.5703125" style="6" customWidth="1"/>
    <col min="15" max="16384" width="11.42578125" style="6"/>
  </cols>
  <sheetData>
    <row r="1" spans="2:14" s="2" customFormat="1" ht="16.5">
      <c r="B1" s="1"/>
      <c r="C1" s="133" t="s">
        <v>13</v>
      </c>
      <c r="D1" s="133"/>
      <c r="F1" s="81"/>
      <c r="G1" s="81"/>
      <c r="H1" s="69" t="s">
        <v>0</v>
      </c>
      <c r="I1" s="69"/>
      <c r="J1" s="82"/>
      <c r="K1" s="81"/>
      <c r="L1" s="83"/>
      <c r="M1" s="83"/>
      <c r="N1" s="3"/>
    </row>
    <row r="2" spans="2:14" ht="16.5">
      <c r="B2" s="7"/>
      <c r="C2" s="134" t="s">
        <v>1</v>
      </c>
      <c r="D2" s="134"/>
      <c r="E2" s="8"/>
      <c r="F2" s="84"/>
      <c r="G2" s="83"/>
      <c r="H2" s="69" t="s">
        <v>2</v>
      </c>
      <c r="I2" s="69"/>
      <c r="J2" s="69"/>
      <c r="K2" s="83"/>
      <c r="L2" s="83"/>
      <c r="M2" s="83"/>
      <c r="N2" s="3"/>
    </row>
    <row r="3" spans="2:14" ht="13.5">
      <c r="B3" s="10"/>
      <c r="C3" s="11"/>
      <c r="D3" s="12"/>
      <c r="E3" s="13"/>
      <c r="F3" s="85"/>
      <c r="G3" s="83"/>
      <c r="H3" s="69" t="s">
        <v>3</v>
      </c>
      <c r="I3" s="86"/>
      <c r="J3" s="83"/>
      <c r="K3" s="83"/>
      <c r="L3" s="83"/>
      <c r="M3" s="83"/>
    </row>
    <row r="4" spans="2:14" ht="13.5">
      <c r="B4" s="17"/>
      <c r="D4" s="12"/>
      <c r="E4" s="13"/>
      <c r="F4" s="85"/>
      <c r="G4" s="83"/>
      <c r="H4" s="69" t="s">
        <v>4</v>
      </c>
      <c r="I4" s="69"/>
      <c r="J4" s="82">
        <f>J1-I2-I3</f>
        <v>0</v>
      </c>
      <c r="K4" s="83"/>
      <c r="L4" s="83"/>
      <c r="M4" s="83"/>
      <c r="N4" s="3"/>
    </row>
    <row r="5" spans="2:14" s="24" customFormat="1" ht="16.5" thickBot="1">
      <c r="B5" s="20"/>
      <c r="C5" s="21"/>
      <c r="D5" s="22"/>
      <c r="E5" s="20"/>
      <c r="F5" s="80" t="s">
        <v>5</v>
      </c>
      <c r="H5" s="3"/>
      <c r="I5" s="6"/>
      <c r="J5" s="6"/>
      <c r="K5" s="6"/>
      <c r="L5" s="6"/>
      <c r="M5" s="6"/>
      <c r="N5" s="6"/>
    </row>
    <row r="6" spans="2:14" s="29" customFormat="1" ht="20.100000000000001" customHeight="1" thickBot="1">
      <c r="B6" s="25" t="s">
        <v>6</v>
      </c>
      <c r="C6" s="25" t="s">
        <v>7</v>
      </c>
      <c r="D6" s="26" t="s">
        <v>8</v>
      </c>
      <c r="E6" s="27" t="s">
        <v>9</v>
      </c>
      <c r="F6" s="28">
        <f>J22</f>
        <v>102762.95</v>
      </c>
      <c r="H6" s="30" t="s">
        <v>10</v>
      </c>
      <c r="I6" s="27" t="s">
        <v>8</v>
      </c>
      <c r="J6" s="31" t="s">
        <v>11</v>
      </c>
    </row>
    <row r="7" spans="2:14" ht="20.100000000000001" hidden="1" customHeight="1">
      <c r="B7" s="32" t="s">
        <v>1512</v>
      </c>
      <c r="C7" s="33" t="s">
        <v>1513</v>
      </c>
      <c r="D7" s="34">
        <v>102.22</v>
      </c>
      <c r="E7" s="34">
        <f>D7</f>
        <v>102.22</v>
      </c>
      <c r="F7" s="35">
        <f t="shared" ref="F7:F70" si="0">F6-D7</f>
        <v>102660.73</v>
      </c>
      <c r="H7" s="36"/>
      <c r="I7" s="37">
        <v>12762.95</v>
      </c>
      <c r="J7" s="35">
        <f>I7</f>
        <v>12762.95</v>
      </c>
    </row>
    <row r="8" spans="2:14" ht="20.100000000000001" hidden="1" customHeight="1">
      <c r="B8" s="38" t="s">
        <v>1514</v>
      </c>
      <c r="C8" s="39" t="s">
        <v>502</v>
      </c>
      <c r="D8" s="40">
        <v>106.86</v>
      </c>
      <c r="E8" s="40">
        <f t="shared" ref="E8:E71" si="1">E7+D8</f>
        <v>209.07999999999998</v>
      </c>
      <c r="F8" s="41">
        <f t="shared" si="0"/>
        <v>102553.87</v>
      </c>
      <c r="H8" s="96"/>
      <c r="I8" s="59">
        <v>90000</v>
      </c>
      <c r="J8" s="97">
        <f t="shared" ref="J8:J22" si="2">J7+I8</f>
        <v>102762.95</v>
      </c>
    </row>
    <row r="9" spans="2:14" ht="20.100000000000001" hidden="1" customHeight="1">
      <c r="B9" s="38" t="s">
        <v>1515</v>
      </c>
      <c r="C9" s="39" t="s">
        <v>1522</v>
      </c>
      <c r="D9" s="40">
        <v>521.9</v>
      </c>
      <c r="E9" s="40">
        <f t="shared" si="1"/>
        <v>730.98</v>
      </c>
      <c r="F9" s="41">
        <f t="shared" si="0"/>
        <v>102031.97</v>
      </c>
      <c r="H9" s="68"/>
      <c r="I9" s="69"/>
      <c r="J9" s="69">
        <f t="shared" si="2"/>
        <v>102762.95</v>
      </c>
    </row>
    <row r="10" spans="2:14" ht="20.100000000000001" hidden="1" customHeight="1">
      <c r="B10" s="38" t="s">
        <v>1516</v>
      </c>
      <c r="C10" s="39" t="s">
        <v>762</v>
      </c>
      <c r="D10" s="40">
        <v>353.08</v>
      </c>
      <c r="E10" s="40">
        <f t="shared" si="1"/>
        <v>1084.06</v>
      </c>
      <c r="F10" s="41">
        <f t="shared" si="0"/>
        <v>101678.89</v>
      </c>
      <c r="H10" s="68"/>
      <c r="I10" s="69"/>
      <c r="J10" s="69">
        <f t="shared" si="2"/>
        <v>102762.95</v>
      </c>
    </row>
    <row r="11" spans="2:14" ht="20.100000000000001" hidden="1" customHeight="1">
      <c r="B11" s="38" t="s">
        <v>1517</v>
      </c>
      <c r="C11" s="43" t="s">
        <v>52</v>
      </c>
      <c r="D11" s="40">
        <v>463.2</v>
      </c>
      <c r="E11" s="40">
        <f t="shared" si="1"/>
        <v>1547.26</v>
      </c>
      <c r="F11" s="41">
        <f t="shared" si="0"/>
        <v>101215.69</v>
      </c>
      <c r="H11" s="68"/>
      <c r="I11" s="69"/>
      <c r="J11" s="69">
        <f t="shared" si="2"/>
        <v>102762.95</v>
      </c>
    </row>
    <row r="12" spans="2:14" ht="20.100000000000001" hidden="1" customHeight="1">
      <c r="B12" s="38" t="s">
        <v>1518</v>
      </c>
      <c r="C12" s="43" t="s">
        <v>1523</v>
      </c>
      <c r="D12" s="40">
        <v>539.4</v>
      </c>
      <c r="E12" s="40">
        <f t="shared" si="1"/>
        <v>2086.66</v>
      </c>
      <c r="F12" s="41">
        <f t="shared" si="0"/>
        <v>100676.29000000001</v>
      </c>
      <c r="H12" s="68"/>
      <c r="I12" s="69"/>
      <c r="J12" s="69">
        <f t="shared" si="2"/>
        <v>102762.95</v>
      </c>
    </row>
    <row r="13" spans="2:14" ht="20.100000000000001" hidden="1" customHeight="1">
      <c r="B13" s="38" t="s">
        <v>1519</v>
      </c>
      <c r="C13" s="43" t="s">
        <v>475</v>
      </c>
      <c r="D13" s="40">
        <v>144</v>
      </c>
      <c r="E13" s="40">
        <f t="shared" si="1"/>
        <v>2230.66</v>
      </c>
      <c r="F13" s="41">
        <f t="shared" si="0"/>
        <v>100532.29000000001</v>
      </c>
      <c r="H13" s="68"/>
      <c r="I13" s="69"/>
      <c r="J13" s="69">
        <f t="shared" si="2"/>
        <v>102762.95</v>
      </c>
    </row>
    <row r="14" spans="2:14" ht="20.100000000000001" hidden="1" customHeight="1">
      <c r="B14" s="38" t="s">
        <v>1520</v>
      </c>
      <c r="C14" s="43" t="s">
        <v>1098</v>
      </c>
      <c r="D14" s="40">
        <v>560.29</v>
      </c>
      <c r="E14" s="40">
        <f t="shared" si="1"/>
        <v>2790.95</v>
      </c>
      <c r="F14" s="41">
        <f t="shared" si="0"/>
        <v>99972.000000000015</v>
      </c>
      <c r="H14" s="68"/>
      <c r="I14" s="69"/>
      <c r="J14" s="69">
        <f t="shared" si="2"/>
        <v>102762.95</v>
      </c>
    </row>
    <row r="15" spans="2:14" ht="20.100000000000001" hidden="1" customHeight="1">
      <c r="B15" s="38" t="s">
        <v>1521</v>
      </c>
      <c r="C15" s="43" t="s">
        <v>1524</v>
      </c>
      <c r="D15" s="40">
        <v>440.8</v>
      </c>
      <c r="E15" s="40">
        <f t="shared" si="1"/>
        <v>3231.75</v>
      </c>
      <c r="F15" s="41">
        <f t="shared" si="0"/>
        <v>99531.200000000012</v>
      </c>
      <c r="H15" s="68"/>
      <c r="I15" s="69"/>
      <c r="J15" s="69">
        <f t="shared" si="2"/>
        <v>102762.95</v>
      </c>
    </row>
    <row r="16" spans="2:14" ht="20.100000000000001" hidden="1" customHeight="1">
      <c r="B16" s="38" t="s">
        <v>1526</v>
      </c>
      <c r="C16" s="43" t="s">
        <v>1525</v>
      </c>
      <c r="D16" s="40">
        <v>220.4</v>
      </c>
      <c r="E16" s="40">
        <f t="shared" si="1"/>
        <v>3452.15</v>
      </c>
      <c r="F16" s="41">
        <f t="shared" si="0"/>
        <v>99310.800000000017</v>
      </c>
      <c r="H16" s="68"/>
      <c r="I16" s="69"/>
      <c r="J16" s="69">
        <f t="shared" si="2"/>
        <v>102762.95</v>
      </c>
    </row>
    <row r="17" spans="2:10" ht="20.100000000000001" hidden="1" customHeight="1">
      <c r="B17" s="38" t="s">
        <v>1527</v>
      </c>
      <c r="C17" s="43" t="s">
        <v>210</v>
      </c>
      <c r="D17" s="40">
        <v>442.01</v>
      </c>
      <c r="E17" s="40">
        <f t="shared" si="1"/>
        <v>3894.16</v>
      </c>
      <c r="F17" s="41">
        <f t="shared" si="0"/>
        <v>98868.790000000023</v>
      </c>
      <c r="H17" s="68"/>
      <c r="I17" s="69"/>
      <c r="J17" s="69">
        <f t="shared" si="2"/>
        <v>102762.95</v>
      </c>
    </row>
    <row r="18" spans="2:10" ht="20.100000000000001" hidden="1" customHeight="1">
      <c r="B18" s="38" t="s">
        <v>1528</v>
      </c>
      <c r="C18" s="43" t="s">
        <v>1531</v>
      </c>
      <c r="D18" s="40">
        <v>22.01</v>
      </c>
      <c r="E18" s="40">
        <f t="shared" si="1"/>
        <v>3916.17</v>
      </c>
      <c r="F18" s="41">
        <f t="shared" si="0"/>
        <v>98846.780000000028</v>
      </c>
      <c r="H18" s="68"/>
      <c r="I18" s="69"/>
      <c r="J18" s="69">
        <f t="shared" si="2"/>
        <v>102762.95</v>
      </c>
    </row>
    <row r="19" spans="2:10" ht="20.100000000000001" hidden="1" customHeight="1">
      <c r="B19" s="38" t="s">
        <v>1529</v>
      </c>
      <c r="C19" s="43" t="s">
        <v>1525</v>
      </c>
      <c r="D19" s="40">
        <v>88.16</v>
      </c>
      <c r="E19" s="40">
        <f t="shared" si="1"/>
        <v>4004.33</v>
      </c>
      <c r="F19" s="41">
        <f t="shared" si="0"/>
        <v>98758.620000000024</v>
      </c>
      <c r="H19" s="68"/>
      <c r="I19" s="69"/>
      <c r="J19" s="69">
        <f t="shared" si="2"/>
        <v>102762.95</v>
      </c>
    </row>
    <row r="20" spans="2:10" ht="20.100000000000001" hidden="1" customHeight="1">
      <c r="B20" s="38" t="s">
        <v>1530</v>
      </c>
      <c r="C20" s="43" t="s">
        <v>239</v>
      </c>
      <c r="D20" s="40">
        <v>243.99</v>
      </c>
      <c r="E20" s="40">
        <f t="shared" si="1"/>
        <v>4248.32</v>
      </c>
      <c r="F20" s="41">
        <f t="shared" si="0"/>
        <v>98514.630000000019</v>
      </c>
      <c r="H20" s="68"/>
      <c r="I20" s="69"/>
      <c r="J20" s="69">
        <f t="shared" si="2"/>
        <v>102762.95</v>
      </c>
    </row>
    <row r="21" spans="2:10" ht="20.100000000000001" customHeight="1">
      <c r="B21" s="129" t="s">
        <v>1532</v>
      </c>
      <c r="C21" s="123" t="s">
        <v>239</v>
      </c>
      <c r="D21" s="124">
        <v>243.99</v>
      </c>
      <c r="E21" s="124">
        <f t="shared" si="1"/>
        <v>4492.3099999999995</v>
      </c>
      <c r="F21" s="126">
        <f t="shared" si="0"/>
        <v>98270.640000000014</v>
      </c>
      <c r="H21" s="125" t="s">
        <v>2263</v>
      </c>
      <c r="I21" s="69"/>
      <c r="J21" s="69">
        <f t="shared" si="2"/>
        <v>102762.95</v>
      </c>
    </row>
    <row r="22" spans="2:10" ht="20.100000000000001" hidden="1" customHeight="1">
      <c r="B22" s="38" t="s">
        <v>1533</v>
      </c>
      <c r="C22" s="43" t="s">
        <v>1539</v>
      </c>
      <c r="D22" s="40">
        <v>139.19999999999999</v>
      </c>
      <c r="E22" s="40">
        <f t="shared" si="1"/>
        <v>4631.5099999999993</v>
      </c>
      <c r="F22" s="41">
        <f t="shared" si="0"/>
        <v>98131.440000000017</v>
      </c>
      <c r="H22" s="68"/>
      <c r="I22" s="69"/>
      <c r="J22" s="69">
        <f t="shared" si="2"/>
        <v>102762.95</v>
      </c>
    </row>
    <row r="23" spans="2:10" ht="20.100000000000001" hidden="1" customHeight="1">
      <c r="B23" s="38" t="s">
        <v>1534</v>
      </c>
      <c r="C23" s="43" t="s">
        <v>1539</v>
      </c>
      <c r="D23" s="40">
        <v>104.4</v>
      </c>
      <c r="E23" s="40">
        <f t="shared" si="1"/>
        <v>4735.9099999999989</v>
      </c>
      <c r="F23" s="41">
        <f t="shared" si="0"/>
        <v>98027.040000000023</v>
      </c>
      <c r="H23" s="47"/>
      <c r="I23" s="48"/>
      <c r="J23" s="48"/>
    </row>
    <row r="24" spans="2:10" ht="20.100000000000001" hidden="1" customHeight="1">
      <c r="B24" s="38" t="s">
        <v>1535</v>
      </c>
      <c r="C24" s="43" t="s">
        <v>1540</v>
      </c>
      <c r="D24" s="40">
        <v>202.23</v>
      </c>
      <c r="E24" s="40">
        <f t="shared" si="1"/>
        <v>4938.1399999999985</v>
      </c>
      <c r="F24" s="41">
        <f t="shared" si="0"/>
        <v>97824.810000000027</v>
      </c>
      <c r="H24" s="47"/>
      <c r="I24" s="48"/>
      <c r="J24" s="48"/>
    </row>
    <row r="25" spans="2:10" ht="20.100000000000001" hidden="1" customHeight="1">
      <c r="B25" s="38" t="s">
        <v>1536</v>
      </c>
      <c r="C25" s="43" t="s">
        <v>1098</v>
      </c>
      <c r="D25" s="40">
        <v>277.20999999999998</v>
      </c>
      <c r="E25" s="40">
        <f t="shared" si="1"/>
        <v>5215.3499999999985</v>
      </c>
      <c r="F25" s="41">
        <f t="shared" si="0"/>
        <v>97547.60000000002</v>
      </c>
      <c r="H25" s="47"/>
      <c r="I25" s="48"/>
      <c r="J25" s="48"/>
    </row>
    <row r="26" spans="2:10" ht="20.100000000000001" hidden="1" customHeight="1">
      <c r="B26" s="38" t="s">
        <v>1537</v>
      </c>
      <c r="C26" s="43" t="s">
        <v>475</v>
      </c>
      <c r="D26" s="40">
        <v>108</v>
      </c>
      <c r="E26" s="40">
        <f t="shared" si="1"/>
        <v>5323.3499999999985</v>
      </c>
      <c r="F26" s="41">
        <f t="shared" si="0"/>
        <v>97439.60000000002</v>
      </c>
      <c r="H26" s="47"/>
      <c r="I26" s="48"/>
      <c r="J26" s="48"/>
    </row>
    <row r="27" spans="2:10" ht="20.100000000000001" hidden="1" customHeight="1">
      <c r="B27" s="38" t="s">
        <v>1538</v>
      </c>
      <c r="C27" s="43" t="s">
        <v>475</v>
      </c>
      <c r="D27" s="40">
        <v>72</v>
      </c>
      <c r="E27" s="40">
        <f t="shared" si="1"/>
        <v>5395.3499999999985</v>
      </c>
      <c r="F27" s="41">
        <f t="shared" si="0"/>
        <v>97367.60000000002</v>
      </c>
      <c r="H27" s="47"/>
      <c r="I27" s="48"/>
      <c r="J27" s="48"/>
    </row>
    <row r="28" spans="2:10" ht="20.100000000000001" hidden="1" customHeight="1">
      <c r="B28" s="38" t="s">
        <v>1541</v>
      </c>
      <c r="C28" s="43" t="s">
        <v>878</v>
      </c>
      <c r="D28" s="40">
        <v>463.2</v>
      </c>
      <c r="E28" s="40">
        <f t="shared" si="1"/>
        <v>5858.5499999999984</v>
      </c>
      <c r="F28" s="41">
        <f t="shared" si="0"/>
        <v>96904.400000000023</v>
      </c>
      <c r="H28" s="47"/>
      <c r="I28" s="48"/>
      <c r="J28" s="48"/>
    </row>
    <row r="29" spans="2:10" ht="20.100000000000001" hidden="1" customHeight="1">
      <c r="B29" s="38" t="s">
        <v>1542</v>
      </c>
      <c r="C29" s="43" t="s">
        <v>83</v>
      </c>
      <c r="D29" s="40">
        <v>114.5</v>
      </c>
      <c r="E29" s="40">
        <f t="shared" si="1"/>
        <v>5973.0499999999984</v>
      </c>
      <c r="F29" s="41">
        <f t="shared" si="0"/>
        <v>96789.900000000023</v>
      </c>
      <c r="H29" s="47"/>
      <c r="I29" s="48"/>
      <c r="J29" s="48"/>
    </row>
    <row r="30" spans="2:10" ht="20.100000000000001" hidden="1" customHeight="1">
      <c r="B30" s="38" t="s">
        <v>1543</v>
      </c>
      <c r="C30" s="43" t="s">
        <v>1544</v>
      </c>
      <c r="D30" s="40">
        <v>790.01</v>
      </c>
      <c r="E30" s="40">
        <f t="shared" si="1"/>
        <v>6763.0599999999986</v>
      </c>
      <c r="F30" s="41">
        <f t="shared" si="0"/>
        <v>95999.890000000029</v>
      </c>
      <c r="H30" s="47"/>
      <c r="I30" s="48"/>
      <c r="J30" s="48"/>
    </row>
    <row r="31" spans="2:10" ht="20.100000000000001" hidden="1" customHeight="1">
      <c r="B31" s="38" t="s">
        <v>1546</v>
      </c>
      <c r="C31" s="43" t="s">
        <v>1545</v>
      </c>
      <c r="D31" s="40">
        <v>185</v>
      </c>
      <c r="E31" s="40">
        <f t="shared" si="1"/>
        <v>6948.0599999999986</v>
      </c>
      <c r="F31" s="41">
        <f t="shared" si="0"/>
        <v>95814.890000000029</v>
      </c>
      <c r="H31" s="47"/>
      <c r="I31" s="48"/>
      <c r="J31" s="48"/>
    </row>
    <row r="32" spans="2:10" ht="20.100000000000001" hidden="1" customHeight="1">
      <c r="B32" s="38" t="s">
        <v>1547</v>
      </c>
      <c r="C32" s="43" t="s">
        <v>878</v>
      </c>
      <c r="D32" s="40">
        <v>463.2</v>
      </c>
      <c r="E32" s="40">
        <f t="shared" si="1"/>
        <v>7411.2599999999984</v>
      </c>
      <c r="F32" s="41">
        <f t="shared" si="0"/>
        <v>95351.690000000031</v>
      </c>
      <c r="H32" s="47"/>
      <c r="I32" s="48"/>
      <c r="J32" s="48"/>
    </row>
    <row r="33" spans="2:10" ht="20.100000000000001" hidden="1" customHeight="1">
      <c r="B33" s="38" t="s">
        <v>1548</v>
      </c>
      <c r="C33" s="43" t="s">
        <v>699</v>
      </c>
      <c r="D33" s="40">
        <v>179</v>
      </c>
      <c r="E33" s="40">
        <f t="shared" si="1"/>
        <v>7590.2599999999984</v>
      </c>
      <c r="F33" s="41">
        <f t="shared" si="0"/>
        <v>95172.690000000031</v>
      </c>
      <c r="H33" s="47"/>
      <c r="I33" s="48"/>
      <c r="J33" s="48"/>
    </row>
    <row r="34" spans="2:10" ht="20.100000000000001" hidden="1" customHeight="1">
      <c r="B34" s="38" t="s">
        <v>1549</v>
      </c>
      <c r="C34" s="43" t="s">
        <v>412</v>
      </c>
      <c r="D34" s="40">
        <v>400</v>
      </c>
      <c r="E34" s="40">
        <f t="shared" si="1"/>
        <v>7990.2599999999984</v>
      </c>
      <c r="F34" s="41">
        <f t="shared" si="0"/>
        <v>94772.690000000031</v>
      </c>
      <c r="H34" s="47"/>
      <c r="I34" s="48"/>
      <c r="J34" s="48"/>
    </row>
    <row r="35" spans="2:10" ht="20.100000000000001" hidden="1" customHeight="1">
      <c r="B35" s="38" t="s">
        <v>1550</v>
      </c>
      <c r="C35" s="43" t="s">
        <v>767</v>
      </c>
      <c r="D35" s="40">
        <v>138.62</v>
      </c>
      <c r="E35" s="40">
        <f t="shared" si="1"/>
        <v>8128.8799999999983</v>
      </c>
      <c r="F35" s="41">
        <f t="shared" si="0"/>
        <v>94634.070000000036</v>
      </c>
      <c r="H35" s="47"/>
      <c r="I35" s="48"/>
      <c r="J35" s="48"/>
    </row>
    <row r="36" spans="2:10" ht="20.100000000000001" hidden="1" customHeight="1">
      <c r="B36" s="38" t="s">
        <v>1551</v>
      </c>
      <c r="C36" s="43" t="s">
        <v>1522</v>
      </c>
      <c r="D36" s="40">
        <v>70.03</v>
      </c>
      <c r="E36" s="40">
        <f t="shared" si="1"/>
        <v>8198.909999999998</v>
      </c>
      <c r="F36" s="41">
        <f t="shared" si="0"/>
        <v>94564.040000000037</v>
      </c>
      <c r="H36" s="47"/>
      <c r="I36" s="48"/>
      <c r="J36" s="48"/>
    </row>
    <row r="37" spans="2:10" ht="20.100000000000001" hidden="1" customHeight="1">
      <c r="B37" s="38" t="s">
        <v>1552</v>
      </c>
      <c r="C37" s="43" t="s">
        <v>1544</v>
      </c>
      <c r="D37" s="40">
        <v>688</v>
      </c>
      <c r="E37" s="40">
        <f t="shared" si="1"/>
        <v>8886.909999999998</v>
      </c>
      <c r="F37" s="41">
        <f t="shared" si="0"/>
        <v>93876.040000000037</v>
      </c>
      <c r="H37" s="47"/>
      <c r="I37" s="48"/>
      <c r="J37" s="48"/>
    </row>
    <row r="38" spans="2:10" ht="20.100000000000001" hidden="1" customHeight="1">
      <c r="B38" s="38" t="s">
        <v>1553</v>
      </c>
      <c r="C38" s="43" t="s">
        <v>1522</v>
      </c>
      <c r="D38" s="40">
        <v>101.23</v>
      </c>
      <c r="E38" s="40">
        <f t="shared" si="1"/>
        <v>8988.1399999999976</v>
      </c>
      <c r="F38" s="41">
        <f t="shared" si="0"/>
        <v>93774.810000000041</v>
      </c>
      <c r="H38" s="47"/>
      <c r="I38" s="48"/>
      <c r="J38" s="48"/>
    </row>
    <row r="39" spans="2:10" ht="20.100000000000001" hidden="1" customHeight="1">
      <c r="B39" s="38" t="s">
        <v>1554</v>
      </c>
      <c r="C39" s="43" t="s">
        <v>1557</v>
      </c>
      <c r="D39" s="40">
        <v>187.92</v>
      </c>
      <c r="E39" s="40">
        <f t="shared" si="1"/>
        <v>9176.0599999999977</v>
      </c>
      <c r="F39" s="41">
        <f t="shared" si="0"/>
        <v>93586.890000000043</v>
      </c>
      <c r="H39" s="47"/>
      <c r="I39" s="48"/>
      <c r="J39" s="48"/>
    </row>
    <row r="40" spans="2:10" ht="20.100000000000001" hidden="1" customHeight="1">
      <c r="B40" s="38" t="s">
        <v>1555</v>
      </c>
      <c r="C40" s="43" t="s">
        <v>1524</v>
      </c>
      <c r="D40" s="40">
        <v>440.8</v>
      </c>
      <c r="E40" s="40">
        <f t="shared" si="1"/>
        <v>9616.8599999999969</v>
      </c>
      <c r="F40" s="41">
        <f t="shared" si="0"/>
        <v>93146.09000000004</v>
      </c>
      <c r="H40" s="47"/>
      <c r="I40" s="48"/>
      <c r="J40" s="48"/>
    </row>
    <row r="41" spans="2:10" ht="20.100000000000001" hidden="1" customHeight="1">
      <c r="B41" s="38" t="s">
        <v>1556</v>
      </c>
      <c r="C41" s="43" t="s">
        <v>1123</v>
      </c>
      <c r="D41" s="40">
        <v>360.03</v>
      </c>
      <c r="E41" s="40">
        <f t="shared" si="1"/>
        <v>9976.8899999999976</v>
      </c>
      <c r="F41" s="41">
        <f t="shared" si="0"/>
        <v>92786.060000000041</v>
      </c>
      <c r="H41" s="47"/>
      <c r="I41" s="48"/>
      <c r="J41" s="48"/>
    </row>
    <row r="42" spans="2:10" ht="20.100000000000001" hidden="1" customHeight="1">
      <c r="B42" s="38" t="s">
        <v>1559</v>
      </c>
      <c r="C42" s="43" t="s">
        <v>1558</v>
      </c>
      <c r="D42" s="40">
        <v>567.64</v>
      </c>
      <c r="E42" s="40">
        <f t="shared" si="1"/>
        <v>10544.529999999997</v>
      </c>
      <c r="F42" s="41">
        <f t="shared" si="0"/>
        <v>92218.420000000042</v>
      </c>
      <c r="H42" s="47"/>
      <c r="I42" s="48"/>
      <c r="J42" s="48"/>
    </row>
    <row r="43" spans="2:10" ht="20.100000000000001" hidden="1" customHeight="1">
      <c r="B43" s="38" t="s">
        <v>1560</v>
      </c>
      <c r="C43" s="43" t="s">
        <v>1098</v>
      </c>
      <c r="D43" s="40">
        <v>767</v>
      </c>
      <c r="E43" s="40">
        <f t="shared" si="1"/>
        <v>11311.529999999997</v>
      </c>
      <c r="F43" s="41">
        <f t="shared" si="0"/>
        <v>91451.420000000042</v>
      </c>
      <c r="H43" s="47"/>
      <c r="I43" s="48"/>
      <c r="J43" s="48"/>
    </row>
    <row r="44" spans="2:10" ht="20.100000000000001" hidden="1" customHeight="1">
      <c r="B44" s="38" t="s">
        <v>1561</v>
      </c>
      <c r="C44" s="43" t="s">
        <v>1565</v>
      </c>
      <c r="D44" s="40">
        <v>220.5</v>
      </c>
      <c r="E44" s="40">
        <f t="shared" si="1"/>
        <v>11532.029999999997</v>
      </c>
      <c r="F44" s="41">
        <f t="shared" si="0"/>
        <v>91230.920000000042</v>
      </c>
      <c r="H44" s="47"/>
      <c r="I44" s="48"/>
      <c r="J44" s="48"/>
    </row>
    <row r="45" spans="2:10" ht="20.100000000000001" hidden="1" customHeight="1">
      <c r="B45" s="38" t="s">
        <v>1562</v>
      </c>
      <c r="C45" s="43" t="s">
        <v>475</v>
      </c>
      <c r="D45" s="40">
        <v>108</v>
      </c>
      <c r="E45" s="40">
        <f t="shared" si="1"/>
        <v>11640.029999999997</v>
      </c>
      <c r="F45" s="41">
        <f t="shared" si="0"/>
        <v>91122.920000000042</v>
      </c>
      <c r="H45" s="47"/>
      <c r="I45" s="48"/>
      <c r="J45" s="48"/>
    </row>
    <row r="46" spans="2:10" ht="20.100000000000001" hidden="1" customHeight="1">
      <c r="B46" s="38" t="s">
        <v>1563</v>
      </c>
      <c r="C46" s="43" t="s">
        <v>475</v>
      </c>
      <c r="D46" s="40">
        <v>126</v>
      </c>
      <c r="E46" s="40">
        <f t="shared" si="1"/>
        <v>11766.029999999997</v>
      </c>
      <c r="F46" s="41">
        <f t="shared" si="0"/>
        <v>90996.920000000042</v>
      </c>
      <c r="H46" s="47"/>
      <c r="I46" s="48"/>
      <c r="J46" s="48"/>
    </row>
    <row r="47" spans="2:10" ht="20.100000000000001" hidden="1" customHeight="1">
      <c r="B47" s="38" t="s">
        <v>1564</v>
      </c>
      <c r="C47" s="43" t="s">
        <v>1566</v>
      </c>
      <c r="D47" s="40">
        <v>141.52000000000001</v>
      </c>
      <c r="E47" s="40">
        <f t="shared" si="1"/>
        <v>11907.549999999997</v>
      </c>
      <c r="F47" s="41">
        <f t="shared" si="0"/>
        <v>90855.400000000038</v>
      </c>
      <c r="H47" s="47"/>
      <c r="I47" s="48"/>
      <c r="J47" s="48"/>
    </row>
    <row r="48" spans="2:10" ht="20.100000000000001" hidden="1" customHeight="1">
      <c r="B48" s="43" t="s">
        <v>1568</v>
      </c>
      <c r="C48" s="43" t="s">
        <v>1567</v>
      </c>
      <c r="D48" s="40">
        <v>209.7</v>
      </c>
      <c r="E48" s="40">
        <f t="shared" si="1"/>
        <v>12117.249999999998</v>
      </c>
      <c r="F48" s="41">
        <f t="shared" si="0"/>
        <v>90645.700000000041</v>
      </c>
      <c r="H48" s="47"/>
      <c r="I48" s="48"/>
      <c r="J48" s="48"/>
    </row>
    <row r="49" spans="2:10" ht="20.100000000000001" hidden="1" customHeight="1">
      <c r="B49" s="43" t="s">
        <v>1569</v>
      </c>
      <c r="C49" s="43" t="s">
        <v>1570</v>
      </c>
      <c r="D49" s="40">
        <v>2308.4</v>
      </c>
      <c r="E49" s="40">
        <f t="shared" si="1"/>
        <v>14425.649999999998</v>
      </c>
      <c r="F49" s="41">
        <f t="shared" si="0"/>
        <v>88337.300000000047</v>
      </c>
      <c r="H49" s="47"/>
      <c r="I49" s="48"/>
      <c r="J49" s="48"/>
    </row>
    <row r="50" spans="2:10" ht="20.100000000000001" hidden="1" customHeight="1">
      <c r="B50" s="43" t="s">
        <v>1571</v>
      </c>
      <c r="C50" s="43" t="s">
        <v>1572</v>
      </c>
      <c r="D50" s="40">
        <v>232</v>
      </c>
      <c r="E50" s="40">
        <f t="shared" si="1"/>
        <v>14657.649999999998</v>
      </c>
      <c r="F50" s="41">
        <f t="shared" si="0"/>
        <v>88105.300000000047</v>
      </c>
      <c r="H50" s="47"/>
      <c r="I50" s="48"/>
      <c r="J50" s="48"/>
    </row>
    <row r="51" spans="2:10" ht="20.100000000000001" hidden="1" customHeight="1">
      <c r="B51" s="43" t="s">
        <v>1573</v>
      </c>
      <c r="C51" s="43" t="s">
        <v>1574</v>
      </c>
      <c r="D51" s="40">
        <v>12.4</v>
      </c>
      <c r="E51" s="40">
        <f t="shared" si="1"/>
        <v>14670.049999999997</v>
      </c>
      <c r="F51" s="41">
        <f t="shared" si="0"/>
        <v>88092.900000000052</v>
      </c>
      <c r="H51" s="47"/>
      <c r="I51" s="48"/>
      <c r="J51" s="48"/>
    </row>
    <row r="52" spans="2:10" ht="20.100000000000001" hidden="1" customHeight="1">
      <c r="B52" s="43" t="s">
        <v>1575</v>
      </c>
      <c r="C52" s="43" t="s">
        <v>1123</v>
      </c>
      <c r="D52" s="40">
        <v>360.01</v>
      </c>
      <c r="E52" s="40">
        <f t="shared" si="1"/>
        <v>15030.059999999998</v>
      </c>
      <c r="F52" s="41">
        <f t="shared" si="0"/>
        <v>87732.890000000058</v>
      </c>
      <c r="H52" s="47"/>
      <c r="I52" s="48"/>
      <c r="J52" s="48"/>
    </row>
    <row r="53" spans="2:10" ht="20.100000000000001" hidden="1" customHeight="1">
      <c r="B53" s="43" t="s">
        <v>1576</v>
      </c>
      <c r="C53" s="43" t="s">
        <v>1577</v>
      </c>
      <c r="D53" s="40">
        <v>359.82</v>
      </c>
      <c r="E53" s="40">
        <f t="shared" si="1"/>
        <v>15389.879999999997</v>
      </c>
      <c r="F53" s="41">
        <f t="shared" si="0"/>
        <v>87373.070000000051</v>
      </c>
      <c r="H53" s="47"/>
      <c r="I53" s="48"/>
      <c r="J53" s="48"/>
    </row>
    <row r="54" spans="2:10" ht="20.100000000000001" hidden="1" customHeight="1">
      <c r="B54" s="43" t="s">
        <v>1578</v>
      </c>
      <c r="C54" s="43" t="s">
        <v>1579</v>
      </c>
      <c r="D54" s="40">
        <v>150.08000000000001</v>
      </c>
      <c r="E54" s="40">
        <f t="shared" si="1"/>
        <v>15539.959999999997</v>
      </c>
      <c r="F54" s="41">
        <f t="shared" si="0"/>
        <v>87222.990000000049</v>
      </c>
      <c r="H54" s="47"/>
      <c r="I54" s="48"/>
      <c r="J54" s="48"/>
    </row>
    <row r="55" spans="2:10" ht="20.100000000000001" hidden="1" customHeight="1">
      <c r="B55" s="43" t="s">
        <v>1580</v>
      </c>
      <c r="C55" s="43" t="s">
        <v>1584</v>
      </c>
      <c r="D55" s="40">
        <v>440.8</v>
      </c>
      <c r="E55" s="40">
        <f t="shared" si="1"/>
        <v>15980.759999999997</v>
      </c>
      <c r="F55" s="41">
        <f t="shared" si="0"/>
        <v>86782.190000000046</v>
      </c>
      <c r="H55" s="47"/>
      <c r="I55" s="48"/>
      <c r="J55" s="48"/>
    </row>
    <row r="56" spans="2:10" ht="20.100000000000001" hidden="1" customHeight="1">
      <c r="B56" s="43" t="s">
        <v>1581</v>
      </c>
      <c r="C56" s="43" t="s">
        <v>1585</v>
      </c>
      <c r="D56" s="40">
        <v>800.01</v>
      </c>
      <c r="E56" s="40">
        <f t="shared" si="1"/>
        <v>16780.769999999997</v>
      </c>
      <c r="F56" s="41">
        <f t="shared" si="0"/>
        <v>85982.180000000051</v>
      </c>
      <c r="H56" s="47"/>
      <c r="I56" s="48"/>
      <c r="J56" s="48"/>
    </row>
    <row r="57" spans="2:10" ht="20.100000000000001" hidden="1" customHeight="1">
      <c r="B57" s="43" t="s">
        <v>1582</v>
      </c>
      <c r="C57" s="43" t="s">
        <v>1570</v>
      </c>
      <c r="D57" s="40">
        <v>974.4</v>
      </c>
      <c r="E57" s="40">
        <f t="shared" si="1"/>
        <v>17755.169999999998</v>
      </c>
      <c r="F57" s="41">
        <f t="shared" si="0"/>
        <v>85007.780000000057</v>
      </c>
      <c r="H57" s="47"/>
      <c r="I57" s="48"/>
      <c r="J57" s="48"/>
    </row>
    <row r="58" spans="2:10" ht="20.100000000000001" hidden="1" customHeight="1">
      <c r="B58" s="43" t="s">
        <v>1583</v>
      </c>
      <c r="C58" s="43" t="s">
        <v>502</v>
      </c>
      <c r="D58" s="40">
        <v>139.19999999999999</v>
      </c>
      <c r="E58" s="40">
        <f t="shared" si="1"/>
        <v>17894.37</v>
      </c>
      <c r="F58" s="41">
        <f t="shared" si="0"/>
        <v>84868.58000000006</v>
      </c>
      <c r="H58" s="47"/>
      <c r="I58" s="48"/>
      <c r="J58" s="48"/>
    </row>
    <row r="59" spans="2:10" ht="20.100000000000001" hidden="1" customHeight="1">
      <c r="B59" s="43" t="s">
        <v>1586</v>
      </c>
      <c r="C59" s="43" t="s">
        <v>29</v>
      </c>
      <c r="D59" s="40">
        <v>3534.49</v>
      </c>
      <c r="E59" s="40">
        <f t="shared" si="1"/>
        <v>21428.86</v>
      </c>
      <c r="F59" s="41">
        <f t="shared" si="0"/>
        <v>81334.090000000055</v>
      </c>
      <c r="H59" s="47"/>
      <c r="I59" s="48"/>
      <c r="J59" s="48"/>
    </row>
    <row r="60" spans="2:10" ht="20.100000000000001" hidden="1" customHeight="1">
      <c r="B60" s="43" t="s">
        <v>1587</v>
      </c>
      <c r="C60" s="43" t="s">
        <v>1588</v>
      </c>
      <c r="D60" s="40">
        <v>309.8</v>
      </c>
      <c r="E60" s="40">
        <f t="shared" si="1"/>
        <v>21738.66</v>
      </c>
      <c r="F60" s="41">
        <f t="shared" si="0"/>
        <v>81024.290000000052</v>
      </c>
      <c r="H60" s="47"/>
      <c r="I60" s="48"/>
      <c r="J60" s="48"/>
    </row>
    <row r="61" spans="2:10" ht="20.100000000000001" hidden="1" customHeight="1">
      <c r="B61" s="78" t="s">
        <v>1720</v>
      </c>
      <c r="C61" s="78" t="s">
        <v>1721</v>
      </c>
      <c r="D61" s="40">
        <v>232</v>
      </c>
      <c r="E61" s="40">
        <f t="shared" si="1"/>
        <v>21970.66</v>
      </c>
      <c r="F61" s="41">
        <f t="shared" si="0"/>
        <v>80792.290000000052</v>
      </c>
      <c r="H61" s="47"/>
      <c r="I61" s="48"/>
      <c r="J61" s="48"/>
    </row>
    <row r="62" spans="2:10" ht="20.100000000000001" hidden="1" customHeight="1">
      <c r="B62" s="78" t="s">
        <v>1722</v>
      </c>
      <c r="C62" s="78" t="s">
        <v>1721</v>
      </c>
      <c r="D62" s="40">
        <v>250</v>
      </c>
      <c r="E62" s="40">
        <f t="shared" si="1"/>
        <v>22220.66</v>
      </c>
      <c r="F62" s="41">
        <f t="shared" si="0"/>
        <v>80542.290000000052</v>
      </c>
      <c r="H62" s="47"/>
      <c r="I62" s="48"/>
      <c r="J62" s="48"/>
    </row>
    <row r="63" spans="2:10" ht="20.100000000000001" hidden="1" customHeight="1">
      <c r="B63" s="78" t="s">
        <v>1723</v>
      </c>
      <c r="C63" s="78" t="s">
        <v>1721</v>
      </c>
      <c r="D63" s="40">
        <v>250</v>
      </c>
      <c r="E63" s="40">
        <f t="shared" si="1"/>
        <v>22470.66</v>
      </c>
      <c r="F63" s="41">
        <f t="shared" si="0"/>
        <v>80292.290000000052</v>
      </c>
      <c r="H63" s="47"/>
      <c r="I63" s="48"/>
      <c r="J63" s="48"/>
    </row>
    <row r="64" spans="2:10" ht="20.100000000000001" hidden="1" customHeight="1">
      <c r="B64" s="43" t="s">
        <v>1589</v>
      </c>
      <c r="C64" s="64" t="s">
        <v>95</v>
      </c>
      <c r="D64" s="40">
        <v>130</v>
      </c>
      <c r="E64" s="40">
        <f t="shared" si="1"/>
        <v>22600.66</v>
      </c>
      <c r="F64" s="41">
        <f t="shared" si="0"/>
        <v>80162.290000000052</v>
      </c>
      <c r="H64" s="47"/>
      <c r="I64" s="48"/>
      <c r="J64" s="48"/>
    </row>
    <row r="65" spans="2:10" ht="20.100000000000001" hidden="1" customHeight="1">
      <c r="B65" s="43" t="s">
        <v>1590</v>
      </c>
      <c r="C65" s="64" t="s">
        <v>39</v>
      </c>
      <c r="D65" s="40">
        <v>1287.8900000000001</v>
      </c>
      <c r="E65" s="40">
        <f t="shared" si="1"/>
        <v>23888.55</v>
      </c>
      <c r="F65" s="41">
        <f t="shared" si="0"/>
        <v>78874.400000000052</v>
      </c>
      <c r="H65" s="47"/>
      <c r="I65" s="48"/>
      <c r="J65" s="48"/>
    </row>
    <row r="66" spans="2:10" ht="20.100000000000001" hidden="1" customHeight="1">
      <c r="B66" s="43" t="s">
        <v>1591</v>
      </c>
      <c r="C66" s="64" t="s">
        <v>1592</v>
      </c>
      <c r="D66" s="40">
        <v>168</v>
      </c>
      <c r="E66" s="40">
        <f t="shared" si="1"/>
        <v>24056.55</v>
      </c>
      <c r="F66" s="41">
        <f t="shared" si="0"/>
        <v>78706.400000000052</v>
      </c>
      <c r="H66" s="47"/>
      <c r="I66" s="48"/>
      <c r="J66" s="48"/>
    </row>
    <row r="67" spans="2:10" ht="20.100000000000001" hidden="1" customHeight="1">
      <c r="B67" s="43" t="s">
        <v>1593</v>
      </c>
      <c r="C67" s="64" t="s">
        <v>1594</v>
      </c>
      <c r="D67" s="40">
        <v>668</v>
      </c>
      <c r="E67" s="40">
        <f t="shared" si="1"/>
        <v>24724.55</v>
      </c>
      <c r="F67" s="41">
        <f t="shared" si="0"/>
        <v>78038.400000000052</v>
      </c>
      <c r="H67" s="47"/>
      <c r="I67" s="48"/>
      <c r="J67" s="48"/>
    </row>
    <row r="68" spans="2:10" ht="20.100000000000001" hidden="1" customHeight="1">
      <c r="B68" s="78" t="s">
        <v>1595</v>
      </c>
      <c r="C68" s="78" t="s">
        <v>878</v>
      </c>
      <c r="D68" s="40">
        <v>463.2</v>
      </c>
      <c r="E68" s="40">
        <f t="shared" si="1"/>
        <v>25187.75</v>
      </c>
      <c r="F68" s="41">
        <f t="shared" si="0"/>
        <v>77575.200000000055</v>
      </c>
      <c r="H68" s="47"/>
      <c r="I68" s="48"/>
      <c r="J68" s="48"/>
    </row>
    <row r="69" spans="2:10" ht="20.100000000000001" hidden="1" customHeight="1">
      <c r="B69" s="78" t="s">
        <v>1596</v>
      </c>
      <c r="C69" s="78" t="s">
        <v>878</v>
      </c>
      <c r="D69" s="40">
        <v>463.2</v>
      </c>
      <c r="E69" s="40">
        <f t="shared" si="1"/>
        <v>25650.95</v>
      </c>
      <c r="F69" s="41">
        <f t="shared" si="0"/>
        <v>77112.000000000058</v>
      </c>
      <c r="H69" s="47"/>
      <c r="I69" s="48"/>
      <c r="J69" s="48"/>
    </row>
    <row r="70" spans="2:10" ht="20.100000000000001" hidden="1" customHeight="1">
      <c r="B70" s="78" t="s">
        <v>1597</v>
      </c>
      <c r="C70" s="78" t="s">
        <v>77</v>
      </c>
      <c r="D70" s="40">
        <v>1623.42</v>
      </c>
      <c r="E70" s="40">
        <f t="shared" si="1"/>
        <v>27274.370000000003</v>
      </c>
      <c r="F70" s="41">
        <f t="shared" si="0"/>
        <v>75488.58000000006</v>
      </c>
      <c r="H70" s="47"/>
      <c r="I70" s="48"/>
      <c r="J70" s="48"/>
    </row>
    <row r="71" spans="2:10" ht="20.100000000000001" hidden="1" customHeight="1">
      <c r="B71" s="78" t="s">
        <v>1598</v>
      </c>
      <c r="C71" s="78" t="s">
        <v>865</v>
      </c>
      <c r="D71" s="40">
        <v>2131.23</v>
      </c>
      <c r="E71" s="40">
        <f t="shared" si="1"/>
        <v>29405.600000000002</v>
      </c>
      <c r="F71" s="41">
        <f t="shared" ref="F71:F134" si="3">F70-D71</f>
        <v>73357.350000000064</v>
      </c>
      <c r="H71" s="47"/>
      <c r="I71" s="48"/>
      <c r="J71" s="48"/>
    </row>
    <row r="72" spans="2:10" ht="20.100000000000001" hidden="1" customHeight="1">
      <c r="B72" s="78" t="s">
        <v>1599</v>
      </c>
      <c r="C72" s="78" t="s">
        <v>1600</v>
      </c>
      <c r="D72" s="40">
        <v>364.85</v>
      </c>
      <c r="E72" s="40">
        <f t="shared" ref="E72:E135" si="4">E71+D72</f>
        <v>29770.45</v>
      </c>
      <c r="F72" s="41">
        <f t="shared" si="3"/>
        <v>72992.500000000058</v>
      </c>
      <c r="H72" s="47"/>
      <c r="I72" s="48"/>
      <c r="J72" s="48"/>
    </row>
    <row r="73" spans="2:10" ht="20.100000000000001" hidden="1" customHeight="1">
      <c r="B73" s="64" t="s">
        <v>1601</v>
      </c>
      <c r="C73" s="64" t="s">
        <v>1602</v>
      </c>
      <c r="D73" s="40">
        <v>391</v>
      </c>
      <c r="E73" s="40">
        <f t="shared" si="4"/>
        <v>30161.45</v>
      </c>
      <c r="F73" s="41">
        <f t="shared" si="3"/>
        <v>72601.500000000058</v>
      </c>
      <c r="H73" s="47"/>
      <c r="I73" s="48"/>
      <c r="J73" s="48"/>
    </row>
    <row r="74" spans="2:10" ht="20.100000000000001" hidden="1" customHeight="1">
      <c r="B74" s="64" t="s">
        <v>1603</v>
      </c>
      <c r="C74" s="64" t="s">
        <v>1602</v>
      </c>
      <c r="D74" s="40">
        <v>95</v>
      </c>
      <c r="E74" s="40">
        <f t="shared" si="4"/>
        <v>30256.45</v>
      </c>
      <c r="F74" s="41">
        <f t="shared" si="3"/>
        <v>72506.500000000058</v>
      </c>
      <c r="H74" s="47"/>
      <c r="I74" s="48"/>
      <c r="J74" s="48"/>
    </row>
    <row r="75" spans="2:10" ht="20.100000000000001" hidden="1" customHeight="1">
      <c r="B75" s="64" t="s">
        <v>1604</v>
      </c>
      <c r="C75" s="64" t="s">
        <v>1605</v>
      </c>
      <c r="D75" s="40">
        <v>950.01</v>
      </c>
      <c r="E75" s="40">
        <f t="shared" si="4"/>
        <v>31206.46</v>
      </c>
      <c r="F75" s="41">
        <f t="shared" si="3"/>
        <v>71556.490000000063</v>
      </c>
      <c r="H75" s="47"/>
      <c r="I75" s="48"/>
      <c r="J75" s="48"/>
    </row>
    <row r="76" spans="2:10" ht="20.100000000000001" hidden="1" customHeight="1">
      <c r="B76" s="64" t="s">
        <v>1606</v>
      </c>
      <c r="C76" s="64" t="s">
        <v>1605</v>
      </c>
      <c r="D76" s="40">
        <v>90</v>
      </c>
      <c r="E76" s="40">
        <f t="shared" si="4"/>
        <v>31296.46</v>
      </c>
      <c r="F76" s="41">
        <f t="shared" si="3"/>
        <v>71466.490000000063</v>
      </c>
      <c r="H76" s="47"/>
      <c r="I76" s="48"/>
      <c r="J76" s="48"/>
    </row>
    <row r="77" spans="2:10" ht="20.100000000000001" hidden="1" customHeight="1">
      <c r="B77" s="64" t="s">
        <v>1607</v>
      </c>
      <c r="C77" s="64" t="s">
        <v>1608</v>
      </c>
      <c r="D77" s="40">
        <v>1023.9</v>
      </c>
      <c r="E77" s="40">
        <f t="shared" si="4"/>
        <v>32320.36</v>
      </c>
      <c r="F77" s="41">
        <f t="shared" si="3"/>
        <v>70442.590000000069</v>
      </c>
      <c r="H77" s="47"/>
      <c r="I77" s="48"/>
      <c r="J77" s="48"/>
    </row>
    <row r="78" spans="2:10" ht="20.100000000000001" hidden="1" customHeight="1">
      <c r="B78" s="64" t="s">
        <v>1609</v>
      </c>
      <c r="C78" s="64" t="s">
        <v>1610</v>
      </c>
      <c r="D78" s="40">
        <v>95</v>
      </c>
      <c r="E78" s="40">
        <f t="shared" si="4"/>
        <v>32415.360000000001</v>
      </c>
      <c r="F78" s="41">
        <f t="shared" si="3"/>
        <v>70347.590000000069</v>
      </c>
      <c r="H78" s="47"/>
      <c r="I78" s="48"/>
      <c r="J78" s="48"/>
    </row>
    <row r="79" spans="2:10" ht="20.100000000000001" hidden="1" customHeight="1">
      <c r="B79" s="64" t="s">
        <v>1611</v>
      </c>
      <c r="C79" s="64" t="s">
        <v>1612</v>
      </c>
      <c r="D79" s="40">
        <v>1026</v>
      </c>
      <c r="E79" s="40">
        <f t="shared" si="4"/>
        <v>33441.360000000001</v>
      </c>
      <c r="F79" s="41">
        <f t="shared" si="3"/>
        <v>69321.590000000069</v>
      </c>
      <c r="H79" s="47"/>
      <c r="I79" s="48"/>
      <c r="J79" s="48"/>
    </row>
    <row r="80" spans="2:10" ht="20.100000000000001" hidden="1" customHeight="1">
      <c r="B80" s="64" t="s">
        <v>1613</v>
      </c>
      <c r="C80" s="64" t="s">
        <v>1612</v>
      </c>
      <c r="D80" s="40">
        <v>236</v>
      </c>
      <c r="E80" s="40">
        <f t="shared" si="4"/>
        <v>33677.360000000001</v>
      </c>
      <c r="F80" s="41">
        <f t="shared" si="3"/>
        <v>69085.590000000069</v>
      </c>
      <c r="H80" s="47"/>
      <c r="I80" s="48"/>
      <c r="J80" s="48"/>
    </row>
    <row r="81" spans="2:10" ht="20.100000000000001" hidden="1" customHeight="1">
      <c r="B81" s="64" t="s">
        <v>1614</v>
      </c>
      <c r="C81" s="64" t="s">
        <v>1615</v>
      </c>
      <c r="D81" s="40">
        <v>121</v>
      </c>
      <c r="E81" s="40">
        <f t="shared" si="4"/>
        <v>33798.36</v>
      </c>
      <c r="F81" s="41">
        <f t="shared" si="3"/>
        <v>68964.590000000069</v>
      </c>
      <c r="H81" s="47"/>
      <c r="I81" s="48"/>
      <c r="J81" s="48"/>
    </row>
    <row r="82" spans="2:10" ht="20.100000000000001" hidden="1" customHeight="1">
      <c r="B82" s="64" t="s">
        <v>1616</v>
      </c>
      <c r="C82" s="64" t="s">
        <v>1617</v>
      </c>
      <c r="D82" s="40">
        <v>1069</v>
      </c>
      <c r="E82" s="40">
        <f t="shared" si="4"/>
        <v>34867.360000000001</v>
      </c>
      <c r="F82" s="41">
        <f t="shared" si="3"/>
        <v>67895.590000000069</v>
      </c>
      <c r="H82" s="47"/>
      <c r="I82" s="48"/>
      <c r="J82" s="48"/>
    </row>
    <row r="83" spans="2:10" ht="20.100000000000001" hidden="1" customHeight="1">
      <c r="B83" s="64" t="s">
        <v>1618</v>
      </c>
      <c r="C83" s="64" t="s">
        <v>1617</v>
      </c>
      <c r="D83" s="40">
        <v>130</v>
      </c>
      <c r="E83" s="40">
        <f t="shared" si="4"/>
        <v>34997.360000000001</v>
      </c>
      <c r="F83" s="41">
        <f t="shared" si="3"/>
        <v>67765.590000000069</v>
      </c>
      <c r="H83" s="47"/>
      <c r="I83" s="48"/>
      <c r="J83" s="48"/>
    </row>
    <row r="84" spans="2:10" ht="20.100000000000001" hidden="1" customHeight="1">
      <c r="B84" s="64" t="s">
        <v>1619</v>
      </c>
      <c r="C84" s="64" t="s">
        <v>1620</v>
      </c>
      <c r="D84" s="40">
        <v>1334</v>
      </c>
      <c r="E84" s="40">
        <f t="shared" si="4"/>
        <v>36331.360000000001</v>
      </c>
      <c r="F84" s="41">
        <f t="shared" si="3"/>
        <v>66431.590000000069</v>
      </c>
      <c r="H84" s="47"/>
      <c r="I84" s="48"/>
      <c r="J84" s="48"/>
    </row>
    <row r="85" spans="2:10" ht="20.100000000000001" hidden="1" customHeight="1">
      <c r="B85" s="64" t="s">
        <v>1621</v>
      </c>
      <c r="C85" s="64" t="s">
        <v>1622</v>
      </c>
      <c r="D85" s="40">
        <v>100</v>
      </c>
      <c r="E85" s="40">
        <f t="shared" si="4"/>
        <v>36431.360000000001</v>
      </c>
      <c r="F85" s="41">
        <f t="shared" si="3"/>
        <v>66331.590000000069</v>
      </c>
      <c r="H85" s="47"/>
      <c r="I85" s="48"/>
      <c r="J85" s="48"/>
    </row>
    <row r="86" spans="2:10" ht="20.100000000000001" hidden="1" customHeight="1">
      <c r="B86" s="64" t="s">
        <v>1623</v>
      </c>
      <c r="C86" s="64" t="s">
        <v>1624</v>
      </c>
      <c r="D86" s="40">
        <v>1092</v>
      </c>
      <c r="E86" s="40">
        <f t="shared" si="4"/>
        <v>37523.360000000001</v>
      </c>
      <c r="F86" s="41">
        <f t="shared" si="3"/>
        <v>65239.590000000069</v>
      </c>
      <c r="H86" s="47"/>
      <c r="I86" s="48"/>
      <c r="J86" s="48"/>
    </row>
    <row r="87" spans="2:10" ht="20.100000000000001" hidden="1" customHeight="1">
      <c r="B87" s="64" t="s">
        <v>1625</v>
      </c>
      <c r="C87" s="64" t="s">
        <v>1626</v>
      </c>
      <c r="D87" s="40">
        <v>50</v>
      </c>
      <c r="E87" s="40">
        <f t="shared" si="4"/>
        <v>37573.360000000001</v>
      </c>
      <c r="F87" s="41">
        <f t="shared" si="3"/>
        <v>65189.590000000069</v>
      </c>
      <c r="H87" s="47"/>
      <c r="I87" s="48"/>
      <c r="J87" s="48"/>
    </row>
    <row r="88" spans="2:10" ht="20.100000000000001" hidden="1" customHeight="1">
      <c r="B88" s="64" t="s">
        <v>1627</v>
      </c>
      <c r="C88" s="64" t="s">
        <v>1620</v>
      </c>
      <c r="D88" s="40">
        <v>1271</v>
      </c>
      <c r="E88" s="40">
        <f t="shared" si="4"/>
        <v>38844.36</v>
      </c>
      <c r="F88" s="41">
        <f t="shared" si="3"/>
        <v>63918.590000000069</v>
      </c>
      <c r="H88" s="47"/>
      <c r="I88" s="48"/>
      <c r="J88" s="48"/>
    </row>
    <row r="89" spans="2:10" ht="20.100000000000001" hidden="1" customHeight="1">
      <c r="B89" s="64" t="s">
        <v>1628</v>
      </c>
      <c r="C89" s="64" t="s">
        <v>1622</v>
      </c>
      <c r="D89" s="40">
        <v>50</v>
      </c>
      <c r="E89" s="40">
        <f t="shared" si="4"/>
        <v>38894.36</v>
      </c>
      <c r="F89" s="41">
        <f t="shared" si="3"/>
        <v>63868.590000000069</v>
      </c>
      <c r="H89" s="47"/>
      <c r="I89" s="48"/>
      <c r="J89" s="48"/>
    </row>
    <row r="90" spans="2:10" ht="20.100000000000001" hidden="1" customHeight="1">
      <c r="B90" s="64" t="s">
        <v>1629</v>
      </c>
      <c r="C90" s="64" t="s">
        <v>1630</v>
      </c>
      <c r="D90" s="40">
        <v>1818.29</v>
      </c>
      <c r="E90" s="40">
        <f t="shared" si="4"/>
        <v>40712.65</v>
      </c>
      <c r="F90" s="41">
        <f t="shared" si="3"/>
        <v>62050.300000000068</v>
      </c>
      <c r="H90" s="47"/>
      <c r="I90" s="48"/>
      <c r="J90" s="48"/>
    </row>
    <row r="91" spans="2:10" ht="20.100000000000001" hidden="1" customHeight="1">
      <c r="B91" s="64" t="s">
        <v>1631</v>
      </c>
      <c r="C91" s="64" t="s">
        <v>1630</v>
      </c>
      <c r="D91" s="40">
        <v>185</v>
      </c>
      <c r="E91" s="40">
        <f t="shared" si="4"/>
        <v>40897.65</v>
      </c>
      <c r="F91" s="41">
        <f t="shared" si="3"/>
        <v>61865.300000000068</v>
      </c>
      <c r="H91" s="47"/>
      <c r="I91" s="48"/>
      <c r="J91" s="48"/>
    </row>
    <row r="92" spans="2:10" ht="20.100000000000001" hidden="1" customHeight="1">
      <c r="B92" s="64" t="s">
        <v>1632</v>
      </c>
      <c r="C92" s="64" t="s">
        <v>1633</v>
      </c>
      <c r="D92" s="40">
        <v>3006.11</v>
      </c>
      <c r="E92" s="40">
        <f t="shared" si="4"/>
        <v>43903.76</v>
      </c>
      <c r="F92" s="41">
        <f t="shared" si="3"/>
        <v>58859.190000000068</v>
      </c>
      <c r="H92" s="47"/>
      <c r="I92" s="48"/>
      <c r="J92" s="48"/>
    </row>
    <row r="93" spans="2:10" ht="20.100000000000001" hidden="1" customHeight="1">
      <c r="B93" s="64" t="s">
        <v>1634</v>
      </c>
      <c r="C93" s="64" t="s">
        <v>1633</v>
      </c>
      <c r="D93" s="40">
        <v>135</v>
      </c>
      <c r="E93" s="40">
        <f t="shared" si="4"/>
        <v>44038.76</v>
      </c>
      <c r="F93" s="41">
        <f t="shared" si="3"/>
        <v>58724.190000000068</v>
      </c>
      <c r="H93" s="47"/>
      <c r="I93" s="48"/>
      <c r="J93" s="48"/>
    </row>
    <row r="94" spans="2:10" ht="20.100000000000001" hidden="1" customHeight="1">
      <c r="B94" s="64" t="s">
        <v>1635</v>
      </c>
      <c r="C94" s="64" t="s">
        <v>1636</v>
      </c>
      <c r="D94" s="40">
        <v>1000</v>
      </c>
      <c r="E94" s="40">
        <f t="shared" si="4"/>
        <v>45038.76</v>
      </c>
      <c r="F94" s="41">
        <f t="shared" si="3"/>
        <v>57724.190000000068</v>
      </c>
      <c r="H94" s="47"/>
      <c r="I94" s="48"/>
      <c r="J94" s="48"/>
    </row>
    <row r="95" spans="2:10" ht="20.100000000000001" hidden="1" customHeight="1">
      <c r="B95" s="64" t="s">
        <v>1637</v>
      </c>
      <c r="C95" s="64" t="s">
        <v>1636</v>
      </c>
      <c r="D95" s="40">
        <v>50</v>
      </c>
      <c r="E95" s="40">
        <f t="shared" si="4"/>
        <v>45088.76</v>
      </c>
      <c r="F95" s="41">
        <f t="shared" si="3"/>
        <v>57674.190000000068</v>
      </c>
      <c r="H95" s="47"/>
      <c r="I95" s="48"/>
      <c r="J95" s="48"/>
    </row>
    <row r="96" spans="2:10" ht="20.100000000000001" hidden="1" customHeight="1">
      <c r="B96" s="64" t="s">
        <v>1638</v>
      </c>
      <c r="C96" s="64" t="s">
        <v>1639</v>
      </c>
      <c r="D96" s="40">
        <v>341.01</v>
      </c>
      <c r="E96" s="40">
        <f t="shared" si="4"/>
        <v>45429.770000000004</v>
      </c>
      <c r="F96" s="41">
        <f t="shared" si="3"/>
        <v>57333.180000000066</v>
      </c>
      <c r="H96" s="47"/>
      <c r="I96" s="48"/>
      <c r="J96" s="48"/>
    </row>
    <row r="97" spans="2:10" ht="20.100000000000001" hidden="1" customHeight="1">
      <c r="B97" s="64" t="s">
        <v>1640</v>
      </c>
      <c r="C97" s="64" t="s">
        <v>1639</v>
      </c>
      <c r="D97" s="40">
        <v>45</v>
      </c>
      <c r="E97" s="40">
        <f t="shared" si="4"/>
        <v>45474.770000000004</v>
      </c>
      <c r="F97" s="41">
        <f t="shared" si="3"/>
        <v>57288.180000000066</v>
      </c>
      <c r="H97" s="47"/>
      <c r="I97" s="48"/>
      <c r="J97" s="48"/>
    </row>
    <row r="98" spans="2:10" ht="20.100000000000001" hidden="1" customHeight="1">
      <c r="B98" s="64" t="s">
        <v>1641</v>
      </c>
      <c r="C98" s="64" t="s">
        <v>1642</v>
      </c>
      <c r="D98" s="40">
        <v>634.24</v>
      </c>
      <c r="E98" s="40">
        <f t="shared" si="4"/>
        <v>46109.01</v>
      </c>
      <c r="F98" s="41">
        <f t="shared" si="3"/>
        <v>56653.940000000068</v>
      </c>
      <c r="H98" s="47"/>
      <c r="I98" s="48"/>
      <c r="J98" s="48"/>
    </row>
    <row r="99" spans="2:10" ht="20.100000000000001" hidden="1" customHeight="1">
      <c r="B99" s="64" t="s">
        <v>1643</v>
      </c>
      <c r="C99" s="64" t="s">
        <v>1642</v>
      </c>
      <c r="D99" s="40">
        <v>50</v>
      </c>
      <c r="E99" s="40">
        <f t="shared" si="4"/>
        <v>46159.01</v>
      </c>
      <c r="F99" s="41">
        <f t="shared" si="3"/>
        <v>56603.940000000068</v>
      </c>
      <c r="H99" s="47"/>
      <c r="I99" s="48"/>
      <c r="J99" s="48"/>
    </row>
    <row r="100" spans="2:10" ht="20.100000000000001" hidden="1" customHeight="1">
      <c r="B100" s="64" t="s">
        <v>1644</v>
      </c>
      <c r="C100" s="64" t="s">
        <v>1645</v>
      </c>
      <c r="D100" s="40">
        <v>61.08</v>
      </c>
      <c r="E100" s="40">
        <f t="shared" si="4"/>
        <v>46220.090000000004</v>
      </c>
      <c r="F100" s="41">
        <f t="shared" si="3"/>
        <v>56542.860000000066</v>
      </c>
      <c r="H100" s="47"/>
      <c r="I100" s="48"/>
      <c r="J100" s="48"/>
    </row>
    <row r="101" spans="2:10" ht="20.100000000000001" hidden="1" customHeight="1">
      <c r="B101" s="64" t="s">
        <v>1646</v>
      </c>
      <c r="C101" s="64" t="s">
        <v>1647</v>
      </c>
      <c r="D101" s="40">
        <v>2463.46</v>
      </c>
      <c r="E101" s="40">
        <f t="shared" si="4"/>
        <v>48683.55</v>
      </c>
      <c r="F101" s="41">
        <f t="shared" si="3"/>
        <v>54079.400000000067</v>
      </c>
      <c r="H101" s="47"/>
      <c r="I101" s="48"/>
      <c r="J101" s="48"/>
    </row>
    <row r="102" spans="2:10" ht="20.100000000000001" hidden="1" customHeight="1">
      <c r="B102" s="64" t="s">
        <v>1648</v>
      </c>
      <c r="C102" s="64" t="s">
        <v>1647</v>
      </c>
      <c r="D102" s="40">
        <v>73</v>
      </c>
      <c r="E102" s="40">
        <f t="shared" si="4"/>
        <v>48756.55</v>
      </c>
      <c r="F102" s="41">
        <f t="shared" si="3"/>
        <v>54006.400000000067</v>
      </c>
      <c r="H102" s="47"/>
      <c r="I102" s="48"/>
      <c r="J102" s="48"/>
    </row>
    <row r="103" spans="2:10" ht="20.100000000000001" hidden="1" customHeight="1">
      <c r="B103" s="64" t="s">
        <v>1649</v>
      </c>
      <c r="C103" s="64" t="s">
        <v>1650</v>
      </c>
      <c r="D103" s="40">
        <v>2150.94</v>
      </c>
      <c r="E103" s="40">
        <f t="shared" si="4"/>
        <v>50907.490000000005</v>
      </c>
      <c r="F103" s="41">
        <f t="shared" si="3"/>
        <v>51855.460000000065</v>
      </c>
      <c r="H103" s="47"/>
      <c r="I103" s="48"/>
      <c r="J103" s="48"/>
    </row>
    <row r="104" spans="2:10" ht="20.100000000000001" hidden="1" customHeight="1">
      <c r="B104" s="64" t="s">
        <v>1651</v>
      </c>
      <c r="C104" s="64" t="s">
        <v>1652</v>
      </c>
      <c r="D104" s="40">
        <v>155</v>
      </c>
      <c r="E104" s="40">
        <f t="shared" si="4"/>
        <v>51062.490000000005</v>
      </c>
      <c r="F104" s="41">
        <f t="shared" si="3"/>
        <v>51700.460000000065</v>
      </c>
      <c r="H104" s="47"/>
      <c r="I104" s="48"/>
      <c r="J104" s="48"/>
    </row>
    <row r="105" spans="2:10" ht="20.100000000000001" hidden="1" customHeight="1">
      <c r="B105" s="64" t="s">
        <v>1653</v>
      </c>
      <c r="C105" s="64" t="s">
        <v>1654</v>
      </c>
      <c r="D105" s="40">
        <v>121</v>
      </c>
      <c r="E105" s="40">
        <f t="shared" si="4"/>
        <v>51183.490000000005</v>
      </c>
      <c r="F105" s="41">
        <f t="shared" si="3"/>
        <v>51579.460000000065</v>
      </c>
      <c r="H105" s="47"/>
      <c r="I105" s="48"/>
      <c r="J105" s="48"/>
    </row>
    <row r="106" spans="2:10" ht="20.100000000000001" hidden="1" customHeight="1">
      <c r="B106" s="64" t="s">
        <v>1655</v>
      </c>
      <c r="C106" s="64" t="s">
        <v>1656</v>
      </c>
      <c r="D106" s="40">
        <v>667</v>
      </c>
      <c r="E106" s="40">
        <f t="shared" si="4"/>
        <v>51850.490000000005</v>
      </c>
      <c r="F106" s="41">
        <f t="shared" si="3"/>
        <v>50912.460000000065</v>
      </c>
      <c r="H106" s="47"/>
      <c r="I106" s="48"/>
      <c r="J106" s="48"/>
    </row>
    <row r="107" spans="2:10" ht="20.100000000000001" hidden="1" customHeight="1">
      <c r="B107" s="64" t="s">
        <v>1657</v>
      </c>
      <c r="C107" s="64" t="s">
        <v>1658</v>
      </c>
      <c r="D107" s="40">
        <v>61.07</v>
      </c>
      <c r="E107" s="40">
        <f t="shared" si="4"/>
        <v>51911.560000000005</v>
      </c>
      <c r="F107" s="41">
        <f t="shared" si="3"/>
        <v>50851.390000000065</v>
      </c>
      <c r="H107" s="47"/>
      <c r="I107" s="48"/>
      <c r="J107" s="48"/>
    </row>
    <row r="108" spans="2:10" ht="20.100000000000001" hidden="1" customHeight="1">
      <c r="B108" s="64" t="s">
        <v>1659</v>
      </c>
      <c r="C108" s="64" t="s">
        <v>1660</v>
      </c>
      <c r="D108" s="40">
        <v>132</v>
      </c>
      <c r="E108" s="40">
        <f t="shared" si="4"/>
        <v>52043.560000000005</v>
      </c>
      <c r="F108" s="41">
        <f t="shared" si="3"/>
        <v>50719.390000000065</v>
      </c>
      <c r="H108" s="47"/>
      <c r="I108" s="48"/>
      <c r="J108" s="48"/>
    </row>
    <row r="109" spans="2:10" ht="20.100000000000001" hidden="1" customHeight="1">
      <c r="B109" s="64" t="s">
        <v>1661</v>
      </c>
      <c r="C109" s="64" t="s">
        <v>1662</v>
      </c>
      <c r="D109" s="40">
        <v>1940.97</v>
      </c>
      <c r="E109" s="40">
        <f t="shared" si="4"/>
        <v>53984.530000000006</v>
      </c>
      <c r="F109" s="41">
        <f t="shared" si="3"/>
        <v>48778.420000000064</v>
      </c>
      <c r="H109" s="47"/>
      <c r="I109" s="48"/>
      <c r="J109" s="48"/>
    </row>
    <row r="110" spans="2:10" ht="20.100000000000001" hidden="1" customHeight="1">
      <c r="B110" s="64" t="s">
        <v>1663</v>
      </c>
      <c r="C110" s="64" t="s">
        <v>1630</v>
      </c>
      <c r="D110" s="40">
        <v>180</v>
      </c>
      <c r="E110" s="40">
        <f t="shared" si="4"/>
        <v>54164.530000000006</v>
      </c>
      <c r="F110" s="41">
        <f t="shared" si="3"/>
        <v>48598.420000000064</v>
      </c>
      <c r="H110" s="47"/>
      <c r="I110" s="48"/>
      <c r="J110" s="48"/>
    </row>
    <row r="111" spans="2:10" ht="20.100000000000001" hidden="1" customHeight="1">
      <c r="B111" s="64" t="s">
        <v>1732</v>
      </c>
      <c r="C111" s="64" t="s">
        <v>1645</v>
      </c>
      <c r="D111" s="40">
        <v>61.07</v>
      </c>
      <c r="E111" s="40">
        <f t="shared" si="4"/>
        <v>54225.600000000006</v>
      </c>
      <c r="F111" s="41">
        <f t="shared" si="3"/>
        <v>48537.350000000064</v>
      </c>
      <c r="H111" s="47"/>
      <c r="I111" s="48"/>
      <c r="J111" s="48"/>
    </row>
    <row r="112" spans="2:10" ht="20.100000000000001" hidden="1" customHeight="1">
      <c r="B112" s="64" t="s">
        <v>1664</v>
      </c>
      <c r="C112" s="64" t="s">
        <v>1665</v>
      </c>
      <c r="D112" s="40">
        <v>1392</v>
      </c>
      <c r="E112" s="40">
        <f t="shared" si="4"/>
        <v>55617.600000000006</v>
      </c>
      <c r="F112" s="41">
        <f t="shared" si="3"/>
        <v>47145.350000000064</v>
      </c>
      <c r="H112" s="47"/>
      <c r="I112" s="48"/>
      <c r="J112" s="48"/>
    </row>
    <row r="113" spans="2:10" ht="20.100000000000001" hidden="1" customHeight="1">
      <c r="B113" s="64" t="s">
        <v>1712</v>
      </c>
      <c r="C113" s="64" t="s">
        <v>1665</v>
      </c>
      <c r="D113" s="40">
        <v>155</v>
      </c>
      <c r="E113" s="40">
        <f t="shared" si="4"/>
        <v>55772.600000000006</v>
      </c>
      <c r="F113" s="41">
        <f t="shared" si="3"/>
        <v>46990.350000000064</v>
      </c>
      <c r="H113" s="47"/>
      <c r="I113" s="48"/>
      <c r="J113" s="48"/>
    </row>
    <row r="114" spans="2:10" ht="20.100000000000001" hidden="1" customHeight="1">
      <c r="B114" s="64" t="s">
        <v>1666</v>
      </c>
      <c r="C114" s="64" t="s">
        <v>1668</v>
      </c>
      <c r="D114" s="40">
        <v>1254.01</v>
      </c>
      <c r="E114" s="40">
        <f t="shared" si="4"/>
        <v>57026.610000000008</v>
      </c>
      <c r="F114" s="41">
        <f t="shared" si="3"/>
        <v>45736.340000000062</v>
      </c>
      <c r="H114" s="47"/>
      <c r="I114" s="48"/>
      <c r="J114" s="48"/>
    </row>
    <row r="115" spans="2:10" ht="20.100000000000001" hidden="1" customHeight="1">
      <c r="B115" s="64" t="s">
        <v>1667</v>
      </c>
      <c r="C115" s="64" t="s">
        <v>1668</v>
      </c>
      <c r="D115" s="40">
        <v>90</v>
      </c>
      <c r="E115" s="40">
        <f t="shared" si="4"/>
        <v>57116.610000000008</v>
      </c>
      <c r="F115" s="41">
        <f t="shared" si="3"/>
        <v>45646.340000000062</v>
      </c>
      <c r="H115" s="47"/>
      <c r="I115" s="48"/>
      <c r="J115" s="48"/>
    </row>
    <row r="116" spans="2:10" ht="20.100000000000001" hidden="1" customHeight="1">
      <c r="B116" s="64" t="s">
        <v>1669</v>
      </c>
      <c r="C116" s="64" t="s">
        <v>1670</v>
      </c>
      <c r="D116" s="40">
        <v>1352</v>
      </c>
      <c r="E116" s="40">
        <f t="shared" si="4"/>
        <v>58468.610000000008</v>
      </c>
      <c r="F116" s="41">
        <f t="shared" si="3"/>
        <v>44294.340000000062</v>
      </c>
      <c r="H116" s="47"/>
      <c r="I116" s="48"/>
      <c r="J116" s="48"/>
    </row>
    <row r="117" spans="2:10" ht="20.100000000000001" hidden="1" customHeight="1">
      <c r="B117" s="64" t="s">
        <v>1671</v>
      </c>
      <c r="C117" s="64" t="s">
        <v>1670</v>
      </c>
      <c r="D117" s="40">
        <v>130</v>
      </c>
      <c r="E117" s="40">
        <f t="shared" si="4"/>
        <v>58598.610000000008</v>
      </c>
      <c r="F117" s="41">
        <f t="shared" si="3"/>
        <v>44164.340000000062</v>
      </c>
      <c r="H117" s="47"/>
      <c r="I117" s="48"/>
      <c r="J117" s="48"/>
    </row>
    <row r="118" spans="2:10" ht="20.100000000000001" hidden="1" customHeight="1">
      <c r="B118" s="78" t="s">
        <v>1672</v>
      </c>
      <c r="C118" s="78" t="s">
        <v>1673</v>
      </c>
      <c r="D118" s="40">
        <v>871.55</v>
      </c>
      <c r="E118" s="40">
        <f t="shared" si="4"/>
        <v>59470.160000000011</v>
      </c>
      <c r="F118" s="41">
        <f t="shared" si="3"/>
        <v>43292.790000000059</v>
      </c>
      <c r="H118" s="47"/>
      <c r="I118" s="48"/>
      <c r="J118" s="48"/>
    </row>
    <row r="119" spans="2:10" ht="20.100000000000001" hidden="1" customHeight="1">
      <c r="B119" s="78" t="s">
        <v>1674</v>
      </c>
      <c r="C119" s="78" t="s">
        <v>1605</v>
      </c>
      <c r="D119" s="40">
        <v>105</v>
      </c>
      <c r="E119" s="40">
        <f t="shared" si="4"/>
        <v>59575.160000000011</v>
      </c>
      <c r="F119" s="41">
        <f t="shared" si="3"/>
        <v>43187.790000000059</v>
      </c>
      <c r="H119" s="47"/>
      <c r="I119" s="48"/>
      <c r="J119" s="48"/>
    </row>
    <row r="120" spans="2:10" ht="20.100000000000001" hidden="1" customHeight="1">
      <c r="B120" s="78" t="s">
        <v>1675</v>
      </c>
      <c r="C120" s="78" t="s">
        <v>1676</v>
      </c>
      <c r="D120" s="40">
        <v>735</v>
      </c>
      <c r="E120" s="40">
        <f t="shared" si="4"/>
        <v>60310.160000000011</v>
      </c>
      <c r="F120" s="41">
        <f t="shared" si="3"/>
        <v>42452.790000000059</v>
      </c>
      <c r="H120" s="47"/>
      <c r="I120" s="48"/>
      <c r="J120" s="48"/>
    </row>
    <row r="121" spans="2:10" ht="20.100000000000001" hidden="1" customHeight="1">
      <c r="B121" s="78" t="s">
        <v>1677</v>
      </c>
      <c r="C121" s="78" t="s">
        <v>1676</v>
      </c>
      <c r="D121" s="40">
        <v>45</v>
      </c>
      <c r="E121" s="40">
        <f t="shared" si="4"/>
        <v>60355.160000000011</v>
      </c>
      <c r="F121" s="41">
        <f t="shared" si="3"/>
        <v>42407.790000000059</v>
      </c>
      <c r="H121" s="47"/>
      <c r="I121" s="48"/>
      <c r="J121" s="48"/>
    </row>
    <row r="122" spans="2:10" ht="20.100000000000001" hidden="1" customHeight="1">
      <c r="B122" s="78" t="s">
        <v>1678</v>
      </c>
      <c r="C122" s="78" t="s">
        <v>1679</v>
      </c>
      <c r="D122" s="40">
        <v>947</v>
      </c>
      <c r="E122" s="40">
        <f t="shared" si="4"/>
        <v>61302.160000000011</v>
      </c>
      <c r="F122" s="41">
        <f t="shared" si="3"/>
        <v>41460.790000000059</v>
      </c>
      <c r="H122" s="47"/>
      <c r="I122" s="48"/>
      <c r="J122" s="48"/>
    </row>
    <row r="123" spans="2:10" ht="20.100000000000001" hidden="1" customHeight="1">
      <c r="B123" s="78" t="s">
        <v>1680</v>
      </c>
      <c r="C123" s="78" t="s">
        <v>1679</v>
      </c>
      <c r="D123" s="40">
        <v>50</v>
      </c>
      <c r="E123" s="40">
        <f t="shared" si="4"/>
        <v>61352.160000000011</v>
      </c>
      <c r="F123" s="41">
        <f t="shared" si="3"/>
        <v>41410.790000000059</v>
      </c>
      <c r="H123" s="47"/>
      <c r="I123" s="48"/>
      <c r="J123" s="48"/>
    </row>
    <row r="124" spans="2:10" ht="20.100000000000001" hidden="1" customHeight="1">
      <c r="B124" s="78" t="s">
        <v>1681</v>
      </c>
      <c r="C124" s="78" t="s">
        <v>1682</v>
      </c>
      <c r="D124" s="40">
        <v>221</v>
      </c>
      <c r="E124" s="40">
        <f t="shared" si="4"/>
        <v>61573.160000000011</v>
      </c>
      <c r="F124" s="41">
        <f t="shared" si="3"/>
        <v>41189.790000000059</v>
      </c>
      <c r="H124" s="47"/>
      <c r="I124" s="48"/>
      <c r="J124" s="48"/>
    </row>
    <row r="125" spans="2:10" ht="20.100000000000001" hidden="1" customHeight="1">
      <c r="B125" s="78" t="s">
        <v>1683</v>
      </c>
      <c r="C125" s="78" t="s">
        <v>1684</v>
      </c>
      <c r="D125" s="40">
        <v>3269.6</v>
      </c>
      <c r="E125" s="40">
        <f t="shared" si="4"/>
        <v>64842.760000000009</v>
      </c>
      <c r="F125" s="41">
        <f t="shared" si="3"/>
        <v>37920.190000000061</v>
      </c>
      <c r="H125" s="47"/>
      <c r="I125" s="48"/>
      <c r="J125" s="48"/>
    </row>
    <row r="126" spans="2:10" ht="20.100000000000001" hidden="1" customHeight="1">
      <c r="B126" s="78" t="s">
        <v>1685</v>
      </c>
      <c r="C126" s="78" t="s">
        <v>1684</v>
      </c>
      <c r="D126" s="40">
        <v>100</v>
      </c>
      <c r="E126" s="40">
        <f t="shared" si="4"/>
        <v>64942.760000000009</v>
      </c>
      <c r="F126" s="41">
        <f t="shared" si="3"/>
        <v>37820.190000000061</v>
      </c>
      <c r="H126" s="47"/>
      <c r="I126" s="48"/>
      <c r="J126" s="48"/>
    </row>
    <row r="127" spans="2:10" ht="20.100000000000001" hidden="1" customHeight="1">
      <c r="B127" s="78" t="s">
        <v>1686</v>
      </c>
      <c r="C127" s="78" t="s">
        <v>1687</v>
      </c>
      <c r="D127" s="40">
        <v>2915.71</v>
      </c>
      <c r="E127" s="40">
        <f t="shared" si="4"/>
        <v>67858.470000000016</v>
      </c>
      <c r="F127" s="41">
        <f t="shared" si="3"/>
        <v>34904.480000000061</v>
      </c>
      <c r="H127" s="49"/>
      <c r="I127" s="48"/>
      <c r="J127" s="48"/>
    </row>
    <row r="128" spans="2:10" ht="20.100000000000001" hidden="1" customHeight="1">
      <c r="B128" s="78" t="s">
        <v>1688</v>
      </c>
      <c r="C128" s="78" t="s">
        <v>1689</v>
      </c>
      <c r="D128" s="40">
        <v>110</v>
      </c>
      <c r="E128" s="40">
        <f t="shared" si="4"/>
        <v>67968.470000000016</v>
      </c>
      <c r="F128" s="41">
        <f t="shared" si="3"/>
        <v>34794.480000000061</v>
      </c>
      <c r="H128" s="49"/>
      <c r="I128" s="48"/>
      <c r="J128" s="48"/>
    </row>
    <row r="129" spans="2:10" ht="20.100000000000001" hidden="1" customHeight="1">
      <c r="B129" s="78" t="s">
        <v>1690</v>
      </c>
      <c r="C129" s="78" t="s">
        <v>1691</v>
      </c>
      <c r="D129" s="40">
        <v>1414.01</v>
      </c>
      <c r="E129" s="40">
        <f t="shared" si="4"/>
        <v>69382.48000000001</v>
      </c>
      <c r="F129" s="41">
        <f t="shared" si="3"/>
        <v>33380.470000000059</v>
      </c>
      <c r="H129" s="49"/>
      <c r="I129" s="48"/>
      <c r="J129" s="48"/>
    </row>
    <row r="130" spans="2:10" ht="20.100000000000001" hidden="1" customHeight="1">
      <c r="B130" s="78" t="s">
        <v>1692</v>
      </c>
      <c r="C130" s="78" t="s">
        <v>1691</v>
      </c>
      <c r="D130" s="40">
        <v>50</v>
      </c>
      <c r="E130" s="40">
        <f t="shared" si="4"/>
        <v>69432.48000000001</v>
      </c>
      <c r="F130" s="41">
        <f t="shared" si="3"/>
        <v>33330.470000000059</v>
      </c>
      <c r="H130" s="49"/>
      <c r="I130" s="48"/>
      <c r="J130" s="48"/>
    </row>
    <row r="131" spans="2:10" ht="20.100000000000001" hidden="1" customHeight="1">
      <c r="B131" s="78" t="s">
        <v>1693</v>
      </c>
      <c r="C131" s="78" t="s">
        <v>1694</v>
      </c>
      <c r="D131" s="40">
        <v>1161</v>
      </c>
      <c r="E131" s="40">
        <f t="shared" si="4"/>
        <v>70593.48000000001</v>
      </c>
      <c r="F131" s="41">
        <f t="shared" si="3"/>
        <v>32169.470000000059</v>
      </c>
      <c r="H131" s="49"/>
      <c r="I131" s="48"/>
      <c r="J131" s="48"/>
    </row>
    <row r="132" spans="2:10" ht="20.100000000000001" hidden="1" customHeight="1">
      <c r="B132" s="78" t="s">
        <v>1695</v>
      </c>
      <c r="C132" s="78" t="s">
        <v>1694</v>
      </c>
      <c r="D132" s="40">
        <v>50</v>
      </c>
      <c r="E132" s="40">
        <f t="shared" si="4"/>
        <v>70643.48000000001</v>
      </c>
      <c r="F132" s="41">
        <f t="shared" si="3"/>
        <v>32119.470000000059</v>
      </c>
      <c r="H132" s="49"/>
      <c r="I132" s="48"/>
      <c r="J132" s="48"/>
    </row>
    <row r="133" spans="2:10" ht="20.100000000000001" hidden="1" customHeight="1">
      <c r="B133" s="78" t="s">
        <v>1696</v>
      </c>
      <c r="C133" s="78" t="s">
        <v>1658</v>
      </c>
      <c r="D133" s="40">
        <v>60.6</v>
      </c>
      <c r="E133" s="40">
        <f t="shared" si="4"/>
        <v>70704.080000000016</v>
      </c>
      <c r="F133" s="41">
        <f t="shared" si="3"/>
        <v>32058.870000000061</v>
      </c>
      <c r="H133" s="49"/>
      <c r="I133" s="48"/>
      <c r="J133" s="48"/>
    </row>
    <row r="134" spans="2:10" ht="20.100000000000001" hidden="1" customHeight="1">
      <c r="B134" s="78" t="s">
        <v>1697</v>
      </c>
      <c r="C134" s="78" t="s">
        <v>1698</v>
      </c>
      <c r="D134" s="40">
        <v>979.01</v>
      </c>
      <c r="E134" s="40">
        <f t="shared" si="4"/>
        <v>71683.090000000011</v>
      </c>
      <c r="F134" s="41">
        <f t="shared" si="3"/>
        <v>31079.860000000062</v>
      </c>
      <c r="H134" s="49"/>
      <c r="I134" s="48"/>
      <c r="J134" s="48"/>
    </row>
    <row r="135" spans="2:10" ht="20.100000000000001" hidden="1" customHeight="1">
      <c r="B135" s="78" t="s">
        <v>1699</v>
      </c>
      <c r="C135" s="78" t="s">
        <v>1698</v>
      </c>
      <c r="D135" s="40">
        <v>60</v>
      </c>
      <c r="E135" s="40">
        <f t="shared" si="4"/>
        <v>71743.090000000011</v>
      </c>
      <c r="F135" s="41">
        <f t="shared" ref="F135:F198" si="5">F134-D135</f>
        <v>31019.860000000062</v>
      </c>
      <c r="H135" s="49"/>
      <c r="I135" s="48"/>
      <c r="J135" s="48"/>
    </row>
    <row r="136" spans="2:10" ht="20.100000000000001" hidden="1" customHeight="1">
      <c r="B136" s="78" t="s">
        <v>1700</v>
      </c>
      <c r="C136" s="78" t="s">
        <v>1701</v>
      </c>
      <c r="D136" s="40">
        <v>1086.0999999999999</v>
      </c>
      <c r="E136" s="40">
        <f t="shared" ref="E136:E199" si="6">E135+D136</f>
        <v>72829.190000000017</v>
      </c>
      <c r="F136" s="41">
        <f t="shared" si="5"/>
        <v>29933.760000000064</v>
      </c>
      <c r="H136" s="49"/>
      <c r="I136" s="48"/>
      <c r="J136" s="48"/>
    </row>
    <row r="137" spans="2:10" ht="20.100000000000001" hidden="1" customHeight="1">
      <c r="B137" s="64" t="s">
        <v>1702</v>
      </c>
      <c r="C137" s="64" t="s">
        <v>1701</v>
      </c>
      <c r="D137" s="40">
        <v>110</v>
      </c>
      <c r="E137" s="40">
        <f t="shared" si="6"/>
        <v>72939.190000000017</v>
      </c>
      <c r="F137" s="41">
        <f t="shared" si="5"/>
        <v>29823.760000000064</v>
      </c>
      <c r="H137" s="49"/>
      <c r="I137" s="48"/>
      <c r="J137" s="48"/>
    </row>
    <row r="138" spans="2:10" ht="20.100000000000001" hidden="1" customHeight="1">
      <c r="B138" s="64" t="s">
        <v>1703</v>
      </c>
      <c r="C138" s="64" t="s">
        <v>1704</v>
      </c>
      <c r="D138" s="40">
        <v>2705.2</v>
      </c>
      <c r="E138" s="40">
        <f t="shared" si="6"/>
        <v>75644.390000000014</v>
      </c>
      <c r="F138" s="41">
        <f t="shared" si="5"/>
        <v>27118.560000000063</v>
      </c>
      <c r="H138" s="49"/>
      <c r="I138" s="48"/>
      <c r="J138" s="48"/>
    </row>
    <row r="139" spans="2:10" ht="20.100000000000001" hidden="1" customHeight="1">
      <c r="B139" s="64" t="s">
        <v>1705</v>
      </c>
      <c r="C139" s="64" t="s">
        <v>1706</v>
      </c>
      <c r="D139" s="40">
        <v>105</v>
      </c>
      <c r="E139" s="40">
        <f t="shared" si="6"/>
        <v>75749.390000000014</v>
      </c>
      <c r="F139" s="41">
        <f t="shared" si="5"/>
        <v>27013.560000000063</v>
      </c>
      <c r="H139" s="49"/>
      <c r="I139" s="48"/>
      <c r="J139" s="48"/>
    </row>
    <row r="140" spans="2:10" ht="20.100000000000001" hidden="1" customHeight="1">
      <c r="B140" s="64" t="s">
        <v>1707</v>
      </c>
      <c r="C140" s="64" t="s">
        <v>1658</v>
      </c>
      <c r="D140" s="40">
        <v>60</v>
      </c>
      <c r="E140" s="40">
        <f t="shared" si="6"/>
        <v>75809.390000000014</v>
      </c>
      <c r="F140" s="41">
        <f t="shared" si="5"/>
        <v>26953.560000000063</v>
      </c>
      <c r="H140" s="49"/>
      <c r="I140" s="48"/>
      <c r="J140" s="48"/>
    </row>
    <row r="141" spans="2:10" ht="20.100000000000001" hidden="1" customHeight="1">
      <c r="B141" s="64" t="s">
        <v>1708</v>
      </c>
      <c r="C141" s="64" t="s">
        <v>1709</v>
      </c>
      <c r="D141" s="40">
        <v>1184</v>
      </c>
      <c r="E141" s="40">
        <f t="shared" si="6"/>
        <v>76993.390000000014</v>
      </c>
      <c r="F141" s="41">
        <f t="shared" si="5"/>
        <v>25769.560000000063</v>
      </c>
      <c r="H141" s="49"/>
      <c r="I141" s="48"/>
      <c r="J141" s="48"/>
    </row>
    <row r="142" spans="2:10" ht="20.100000000000001" hidden="1" customHeight="1">
      <c r="B142" s="64" t="s">
        <v>1710</v>
      </c>
      <c r="C142" s="64" t="s">
        <v>1711</v>
      </c>
      <c r="D142" s="40">
        <v>50</v>
      </c>
      <c r="E142" s="40">
        <f t="shared" si="6"/>
        <v>77043.390000000014</v>
      </c>
      <c r="F142" s="41">
        <f t="shared" si="5"/>
        <v>25719.560000000063</v>
      </c>
      <c r="H142" s="49"/>
      <c r="I142" s="48"/>
      <c r="J142" s="48"/>
    </row>
    <row r="143" spans="2:10" ht="20.100000000000001" hidden="1" customHeight="1">
      <c r="B143" s="43" t="s">
        <v>1713</v>
      </c>
      <c r="C143" s="43" t="s">
        <v>1645</v>
      </c>
      <c r="D143" s="40">
        <v>60</v>
      </c>
      <c r="E143" s="40">
        <f t="shared" si="6"/>
        <v>77103.390000000014</v>
      </c>
      <c r="F143" s="41">
        <f t="shared" si="5"/>
        <v>25659.560000000063</v>
      </c>
      <c r="H143" s="49"/>
      <c r="I143" s="48"/>
      <c r="J143" s="48"/>
    </row>
    <row r="144" spans="2:10" ht="20.100000000000001" hidden="1" customHeight="1">
      <c r="B144" s="78" t="s">
        <v>1715</v>
      </c>
      <c r="C144" s="78" t="s">
        <v>112</v>
      </c>
      <c r="D144" s="40">
        <v>1045</v>
      </c>
      <c r="E144" s="40">
        <f t="shared" si="6"/>
        <v>78148.390000000014</v>
      </c>
      <c r="F144" s="41">
        <f t="shared" si="5"/>
        <v>24614.560000000063</v>
      </c>
      <c r="H144" s="49"/>
      <c r="I144" s="48"/>
      <c r="J144" s="48"/>
    </row>
    <row r="145" spans="2:10" ht="20.100000000000001" hidden="1" customHeight="1">
      <c r="B145" s="78" t="s">
        <v>1716</v>
      </c>
      <c r="C145" s="78" t="s">
        <v>112</v>
      </c>
      <c r="D145" s="40">
        <v>75</v>
      </c>
      <c r="E145" s="40">
        <f t="shared" si="6"/>
        <v>78223.390000000014</v>
      </c>
      <c r="F145" s="41">
        <f t="shared" si="5"/>
        <v>24539.560000000063</v>
      </c>
      <c r="H145" s="49"/>
      <c r="I145" s="48"/>
      <c r="J145" s="48"/>
    </row>
    <row r="146" spans="2:10" ht="20.100000000000001" hidden="1" customHeight="1">
      <c r="B146" s="78" t="s">
        <v>1717</v>
      </c>
      <c r="C146" s="78" t="s">
        <v>112</v>
      </c>
      <c r="D146" s="40">
        <v>2597.5</v>
      </c>
      <c r="E146" s="40">
        <f t="shared" si="6"/>
        <v>80820.890000000014</v>
      </c>
      <c r="F146" s="41">
        <f t="shared" si="5"/>
        <v>21942.060000000063</v>
      </c>
      <c r="H146" s="49"/>
      <c r="I146" s="48"/>
      <c r="J146" s="48"/>
    </row>
    <row r="147" spans="2:10" ht="20.100000000000001" hidden="1" customHeight="1">
      <c r="B147" s="78" t="s">
        <v>1718</v>
      </c>
      <c r="C147" s="78" t="s">
        <v>112</v>
      </c>
      <c r="D147" s="40">
        <v>165</v>
      </c>
      <c r="E147" s="40">
        <f t="shared" si="6"/>
        <v>80985.890000000014</v>
      </c>
      <c r="F147" s="41">
        <f t="shared" si="5"/>
        <v>21777.060000000063</v>
      </c>
      <c r="H147" s="49"/>
      <c r="I147" s="48"/>
      <c r="J147" s="48"/>
    </row>
    <row r="148" spans="2:10" ht="20.100000000000001" hidden="1" customHeight="1">
      <c r="B148" s="78" t="s">
        <v>1714</v>
      </c>
      <c r="C148" s="78" t="s">
        <v>112</v>
      </c>
      <c r="D148" s="40">
        <v>6067.29</v>
      </c>
      <c r="E148" s="40">
        <f t="shared" si="6"/>
        <v>87053.180000000008</v>
      </c>
      <c r="F148" s="41">
        <f t="shared" si="5"/>
        <v>15709.770000000062</v>
      </c>
      <c r="H148" s="49"/>
      <c r="I148" s="48"/>
      <c r="J148" s="48"/>
    </row>
    <row r="149" spans="2:10" ht="20.100000000000001" hidden="1" customHeight="1">
      <c r="B149" s="78" t="s">
        <v>1719</v>
      </c>
      <c r="C149" s="78" t="s">
        <v>112</v>
      </c>
      <c r="D149" s="40">
        <v>155</v>
      </c>
      <c r="E149" s="40">
        <f t="shared" si="6"/>
        <v>87208.180000000008</v>
      </c>
      <c r="F149" s="41">
        <f t="shared" si="5"/>
        <v>15554.770000000062</v>
      </c>
      <c r="H149" s="49"/>
      <c r="I149" s="48"/>
      <c r="J149" s="48"/>
    </row>
    <row r="150" spans="2:10" ht="20.100000000000001" hidden="1" customHeight="1">
      <c r="B150" s="64" t="s">
        <v>1723</v>
      </c>
      <c r="C150" s="64" t="s">
        <v>1721</v>
      </c>
      <c r="D150" s="40">
        <v>1800</v>
      </c>
      <c r="E150" s="40">
        <f t="shared" si="6"/>
        <v>89008.180000000008</v>
      </c>
      <c r="F150" s="41">
        <f t="shared" si="5"/>
        <v>13754.770000000062</v>
      </c>
      <c r="H150" s="49"/>
      <c r="I150" s="48"/>
      <c r="J150" s="48"/>
    </row>
    <row r="151" spans="2:10" ht="20.100000000000001" hidden="1" customHeight="1">
      <c r="B151" s="64" t="s">
        <v>1724</v>
      </c>
      <c r="C151" s="64" t="s">
        <v>1721</v>
      </c>
      <c r="D151" s="40">
        <v>200</v>
      </c>
      <c r="E151" s="40">
        <f t="shared" si="6"/>
        <v>89208.180000000008</v>
      </c>
      <c r="F151" s="41">
        <f t="shared" si="5"/>
        <v>13554.770000000062</v>
      </c>
      <c r="H151" s="49"/>
      <c r="I151" s="48"/>
      <c r="J151" s="48"/>
    </row>
    <row r="152" spans="2:10" ht="20.100000000000001" hidden="1" customHeight="1">
      <c r="B152" s="64" t="s">
        <v>1725</v>
      </c>
      <c r="C152" s="64" t="s">
        <v>1721</v>
      </c>
      <c r="D152" s="40">
        <v>190</v>
      </c>
      <c r="E152" s="40">
        <f t="shared" si="6"/>
        <v>89398.180000000008</v>
      </c>
      <c r="F152" s="41">
        <f t="shared" si="5"/>
        <v>13364.770000000062</v>
      </c>
      <c r="H152" s="49"/>
      <c r="I152" s="48"/>
      <c r="J152" s="48"/>
    </row>
    <row r="153" spans="2:10" ht="20.100000000000001" hidden="1" customHeight="1">
      <c r="B153" s="64" t="s">
        <v>1726</v>
      </c>
      <c r="C153" s="64" t="s">
        <v>1721</v>
      </c>
      <c r="D153" s="40">
        <v>348</v>
      </c>
      <c r="E153" s="40">
        <f t="shared" si="6"/>
        <v>89746.180000000008</v>
      </c>
      <c r="F153" s="41">
        <f t="shared" si="5"/>
        <v>13016.770000000062</v>
      </c>
      <c r="H153" s="49"/>
      <c r="I153" s="48"/>
      <c r="J153" s="48"/>
    </row>
    <row r="154" spans="2:10" ht="20.100000000000001" hidden="1" customHeight="1">
      <c r="B154" s="64" t="s">
        <v>1328</v>
      </c>
      <c r="C154" s="64" t="s">
        <v>1721</v>
      </c>
      <c r="D154" s="40">
        <v>348</v>
      </c>
      <c r="E154" s="40">
        <f t="shared" si="6"/>
        <v>90094.180000000008</v>
      </c>
      <c r="F154" s="41">
        <f t="shared" si="5"/>
        <v>12668.770000000062</v>
      </c>
      <c r="H154" s="49"/>
      <c r="I154" s="48"/>
      <c r="J154" s="48"/>
    </row>
    <row r="155" spans="2:10" ht="20.100000000000001" hidden="1" customHeight="1">
      <c r="B155" s="64" t="s">
        <v>1324</v>
      </c>
      <c r="C155" s="64" t="s">
        <v>1721</v>
      </c>
      <c r="D155" s="40">
        <v>348</v>
      </c>
      <c r="E155" s="40">
        <f t="shared" si="6"/>
        <v>90442.180000000008</v>
      </c>
      <c r="F155" s="41">
        <f t="shared" si="5"/>
        <v>12320.770000000062</v>
      </c>
      <c r="H155" s="49"/>
      <c r="I155" s="48"/>
      <c r="J155" s="48"/>
    </row>
    <row r="156" spans="2:10" ht="20.100000000000001" hidden="1" customHeight="1">
      <c r="B156" s="64" t="s">
        <v>1326</v>
      </c>
      <c r="C156" s="64" t="s">
        <v>1721</v>
      </c>
      <c r="D156" s="40">
        <v>70</v>
      </c>
      <c r="E156" s="40">
        <f t="shared" si="6"/>
        <v>90512.180000000008</v>
      </c>
      <c r="F156" s="41">
        <f t="shared" si="5"/>
        <v>12250.770000000062</v>
      </c>
      <c r="H156" s="49"/>
      <c r="I156" s="48"/>
      <c r="J156" s="48"/>
    </row>
    <row r="157" spans="2:10" ht="20.100000000000001" hidden="1" customHeight="1">
      <c r="B157" s="64" t="s">
        <v>1325</v>
      </c>
      <c r="C157" s="64" t="s">
        <v>1721</v>
      </c>
      <c r="D157" s="40">
        <v>348</v>
      </c>
      <c r="E157" s="40">
        <f t="shared" si="6"/>
        <v>90860.180000000008</v>
      </c>
      <c r="F157" s="41">
        <f t="shared" si="5"/>
        <v>11902.770000000062</v>
      </c>
      <c r="H157" s="49"/>
      <c r="I157" s="48"/>
      <c r="J157" s="48"/>
    </row>
    <row r="158" spans="2:10" ht="20.100000000000001" hidden="1" customHeight="1">
      <c r="B158" s="78" t="s">
        <v>1727</v>
      </c>
      <c r="C158" s="78" t="s">
        <v>1721</v>
      </c>
      <c r="D158" s="79">
        <v>60</v>
      </c>
      <c r="E158" s="40">
        <f t="shared" si="6"/>
        <v>90920.180000000008</v>
      </c>
      <c r="F158" s="41">
        <f t="shared" si="5"/>
        <v>11842.770000000062</v>
      </c>
      <c r="H158" s="49"/>
      <c r="I158" s="48"/>
      <c r="J158" s="48"/>
    </row>
    <row r="159" spans="2:10" ht="20.100000000000001" hidden="1" customHeight="1">
      <c r="B159" s="78" t="s">
        <v>1728</v>
      </c>
      <c r="C159" s="78" t="s">
        <v>1721</v>
      </c>
      <c r="D159" s="79">
        <v>146</v>
      </c>
      <c r="E159" s="40">
        <f t="shared" si="6"/>
        <v>91066.180000000008</v>
      </c>
      <c r="F159" s="41">
        <f t="shared" si="5"/>
        <v>11696.770000000062</v>
      </c>
      <c r="H159" s="49"/>
      <c r="I159" s="48"/>
      <c r="J159" s="48"/>
    </row>
    <row r="160" spans="2:10" ht="20.100000000000001" hidden="1" customHeight="1">
      <c r="B160" s="78" t="s">
        <v>1729</v>
      </c>
      <c r="C160" s="78" t="s">
        <v>1721</v>
      </c>
      <c r="D160" s="79">
        <v>406</v>
      </c>
      <c r="E160" s="40">
        <f t="shared" si="6"/>
        <v>91472.180000000008</v>
      </c>
      <c r="F160" s="41">
        <f t="shared" si="5"/>
        <v>11290.770000000062</v>
      </c>
      <c r="H160" s="49"/>
      <c r="I160" s="48"/>
      <c r="J160" s="48"/>
    </row>
    <row r="161" spans="2:10" ht="20.100000000000001" hidden="1" customHeight="1">
      <c r="B161" s="78" t="s">
        <v>1730</v>
      </c>
      <c r="C161" s="78" t="s">
        <v>1721</v>
      </c>
      <c r="D161" s="79">
        <v>500</v>
      </c>
      <c r="E161" s="40">
        <f t="shared" si="6"/>
        <v>91972.180000000008</v>
      </c>
      <c r="F161" s="41">
        <f t="shared" si="5"/>
        <v>10790.770000000062</v>
      </c>
      <c r="H161" s="49"/>
      <c r="I161" s="48"/>
      <c r="J161" s="48"/>
    </row>
    <row r="162" spans="2:10" ht="20.100000000000001" hidden="1" customHeight="1">
      <c r="B162" s="78" t="s">
        <v>1731</v>
      </c>
      <c r="C162" s="78" t="s">
        <v>1721</v>
      </c>
      <c r="D162" s="79">
        <v>348</v>
      </c>
      <c r="E162" s="40">
        <f t="shared" si="6"/>
        <v>92320.180000000008</v>
      </c>
      <c r="F162" s="41">
        <f t="shared" si="5"/>
        <v>10442.770000000062</v>
      </c>
      <c r="H162" s="49"/>
      <c r="I162" s="48"/>
      <c r="J162" s="48"/>
    </row>
    <row r="163" spans="2:10" ht="20.100000000000001" hidden="1" customHeight="1">
      <c r="B163" s="64" t="s">
        <v>1733</v>
      </c>
      <c r="C163" s="64" t="s">
        <v>1734</v>
      </c>
      <c r="D163" s="40">
        <v>60</v>
      </c>
      <c r="E163" s="40">
        <f t="shared" si="6"/>
        <v>92380.180000000008</v>
      </c>
      <c r="F163" s="41">
        <f t="shared" si="5"/>
        <v>10382.770000000062</v>
      </c>
      <c r="H163" s="49"/>
      <c r="I163" s="48"/>
      <c r="J163" s="48"/>
    </row>
    <row r="164" spans="2:10" ht="20.100000000000001" hidden="1" customHeight="1">
      <c r="B164" s="64" t="s">
        <v>1737</v>
      </c>
      <c r="C164" s="64" t="s">
        <v>1735</v>
      </c>
      <c r="D164" s="40">
        <v>250</v>
      </c>
      <c r="E164" s="40">
        <f t="shared" si="6"/>
        <v>92630.180000000008</v>
      </c>
      <c r="F164" s="41">
        <f t="shared" si="5"/>
        <v>10132.770000000062</v>
      </c>
      <c r="H164" s="49"/>
      <c r="I164" s="48"/>
      <c r="J164" s="48"/>
    </row>
    <row r="165" spans="2:10" ht="20.100000000000001" hidden="1" customHeight="1">
      <c r="B165" s="64" t="s">
        <v>1738</v>
      </c>
      <c r="C165" s="64" t="s">
        <v>1736</v>
      </c>
      <c r="D165" s="40">
        <v>180</v>
      </c>
      <c r="E165" s="40">
        <f t="shared" si="6"/>
        <v>92810.180000000008</v>
      </c>
      <c r="F165" s="41">
        <f t="shared" si="5"/>
        <v>9952.7700000000623</v>
      </c>
      <c r="H165" s="49"/>
      <c r="I165" s="48"/>
      <c r="J165" s="48"/>
    </row>
    <row r="166" spans="2:10" ht="20.100000000000001" hidden="1" customHeight="1">
      <c r="B166" s="64" t="s">
        <v>1739</v>
      </c>
      <c r="C166" s="64" t="s">
        <v>95</v>
      </c>
      <c r="D166" s="40">
        <v>520</v>
      </c>
      <c r="E166" s="40">
        <f t="shared" si="6"/>
        <v>93330.180000000008</v>
      </c>
      <c r="F166" s="41">
        <f t="shared" si="5"/>
        <v>9432.7700000000623</v>
      </c>
      <c r="H166" s="49"/>
      <c r="I166" s="48"/>
      <c r="J166" s="48"/>
    </row>
    <row r="167" spans="2:10" ht="20.100000000000001" hidden="1" customHeight="1">
      <c r="B167" s="64" t="s">
        <v>1740</v>
      </c>
      <c r="C167" s="64" t="s">
        <v>97</v>
      </c>
      <c r="D167" s="40">
        <v>244</v>
      </c>
      <c r="E167" s="40">
        <f t="shared" si="6"/>
        <v>93574.180000000008</v>
      </c>
      <c r="F167" s="41">
        <f t="shared" si="5"/>
        <v>9188.7700000000623</v>
      </c>
      <c r="H167" s="49"/>
      <c r="I167" s="48"/>
      <c r="J167" s="48"/>
    </row>
    <row r="168" spans="2:10" ht="20.100000000000001" hidden="1" customHeight="1">
      <c r="B168" s="64" t="s">
        <v>1741</v>
      </c>
      <c r="C168" s="64" t="s">
        <v>110</v>
      </c>
      <c r="D168" s="40">
        <v>1467.27</v>
      </c>
      <c r="E168" s="40">
        <f t="shared" si="6"/>
        <v>95041.450000000012</v>
      </c>
      <c r="F168" s="41">
        <f t="shared" si="5"/>
        <v>7721.5000000000618</v>
      </c>
      <c r="H168" s="49"/>
      <c r="I168" s="48"/>
      <c r="J168" s="48"/>
    </row>
    <row r="169" spans="2:10" ht="20.100000000000001" hidden="1" customHeight="1">
      <c r="B169" s="64"/>
      <c r="C169" s="64"/>
      <c r="D169" s="40"/>
      <c r="E169" s="40">
        <f t="shared" si="6"/>
        <v>95041.450000000012</v>
      </c>
      <c r="F169" s="41">
        <f t="shared" si="5"/>
        <v>7721.5000000000618</v>
      </c>
      <c r="H169" s="49"/>
      <c r="I169" s="48"/>
      <c r="J169" s="48"/>
    </row>
    <row r="170" spans="2:10" ht="20.100000000000001" hidden="1" customHeight="1">
      <c r="B170" s="64"/>
      <c r="C170" s="64"/>
      <c r="D170" s="40"/>
      <c r="E170" s="40">
        <f t="shared" si="6"/>
        <v>95041.450000000012</v>
      </c>
      <c r="F170" s="41">
        <f t="shared" si="5"/>
        <v>7721.5000000000618</v>
      </c>
      <c r="H170" s="49"/>
      <c r="I170" s="48"/>
      <c r="J170" s="48"/>
    </row>
    <row r="171" spans="2:10" ht="20.100000000000001" hidden="1" customHeight="1">
      <c r="B171" s="64"/>
      <c r="C171" s="64"/>
      <c r="D171" s="40"/>
      <c r="E171" s="40">
        <f t="shared" si="6"/>
        <v>95041.450000000012</v>
      </c>
      <c r="F171" s="41">
        <f t="shared" si="5"/>
        <v>7721.5000000000618</v>
      </c>
      <c r="H171" s="49"/>
      <c r="I171" s="48"/>
      <c r="J171" s="48"/>
    </row>
    <row r="172" spans="2:10" ht="20.100000000000001" hidden="1" customHeight="1">
      <c r="B172" s="64"/>
      <c r="C172" s="64"/>
      <c r="D172" s="40"/>
      <c r="E172" s="40">
        <f t="shared" si="6"/>
        <v>95041.450000000012</v>
      </c>
      <c r="F172" s="41">
        <f t="shared" si="5"/>
        <v>7721.5000000000618</v>
      </c>
      <c r="H172" s="49"/>
      <c r="I172" s="48"/>
      <c r="J172" s="48"/>
    </row>
    <row r="173" spans="2:10" ht="20.100000000000001" hidden="1" customHeight="1">
      <c r="B173" s="64"/>
      <c r="C173" s="64"/>
      <c r="D173" s="40"/>
      <c r="E173" s="40">
        <f t="shared" si="6"/>
        <v>95041.450000000012</v>
      </c>
      <c r="F173" s="41">
        <f t="shared" si="5"/>
        <v>7721.5000000000618</v>
      </c>
      <c r="H173" s="49"/>
      <c r="I173" s="48"/>
      <c r="J173" s="48"/>
    </row>
    <row r="174" spans="2:10" ht="20.100000000000001" hidden="1" customHeight="1">
      <c r="B174" s="64"/>
      <c r="C174" s="64"/>
      <c r="D174" s="40"/>
      <c r="E174" s="40">
        <f t="shared" si="6"/>
        <v>95041.450000000012</v>
      </c>
      <c r="F174" s="41">
        <f t="shared" si="5"/>
        <v>7721.5000000000618</v>
      </c>
      <c r="H174" s="49"/>
      <c r="I174" s="48"/>
      <c r="J174" s="48"/>
    </row>
    <row r="175" spans="2:10" ht="20.100000000000001" hidden="1" customHeight="1">
      <c r="B175" s="64"/>
      <c r="C175" s="64"/>
      <c r="D175" s="40"/>
      <c r="E175" s="40">
        <f t="shared" si="6"/>
        <v>95041.450000000012</v>
      </c>
      <c r="F175" s="41">
        <f t="shared" si="5"/>
        <v>7721.5000000000618</v>
      </c>
      <c r="H175" s="49"/>
      <c r="I175" s="48"/>
      <c r="J175" s="48"/>
    </row>
    <row r="176" spans="2:10" ht="20.100000000000001" hidden="1" customHeight="1">
      <c r="B176" s="64"/>
      <c r="C176" s="64"/>
      <c r="D176" s="40"/>
      <c r="E176" s="40">
        <f t="shared" si="6"/>
        <v>95041.450000000012</v>
      </c>
      <c r="F176" s="41">
        <f t="shared" si="5"/>
        <v>7721.5000000000618</v>
      </c>
      <c r="H176" s="49"/>
      <c r="I176" s="48"/>
      <c r="J176" s="48"/>
    </row>
    <row r="177" spans="2:10" ht="20.100000000000001" hidden="1" customHeight="1">
      <c r="B177" s="64"/>
      <c r="C177" s="64"/>
      <c r="D177" s="40"/>
      <c r="E177" s="40">
        <f t="shared" si="6"/>
        <v>95041.450000000012</v>
      </c>
      <c r="F177" s="41">
        <f t="shared" si="5"/>
        <v>7721.5000000000618</v>
      </c>
      <c r="H177" s="49"/>
      <c r="I177" s="48"/>
      <c r="J177" s="48"/>
    </row>
    <row r="178" spans="2:10" ht="20.100000000000001" hidden="1" customHeight="1">
      <c r="B178" s="64"/>
      <c r="C178" s="64"/>
      <c r="D178" s="40"/>
      <c r="E178" s="40">
        <f t="shared" si="6"/>
        <v>95041.450000000012</v>
      </c>
      <c r="F178" s="41">
        <f t="shared" si="5"/>
        <v>7721.5000000000618</v>
      </c>
      <c r="H178" s="49"/>
      <c r="I178" s="48"/>
      <c r="J178" s="48"/>
    </row>
    <row r="179" spans="2:10" ht="20.100000000000001" hidden="1" customHeight="1">
      <c r="B179" s="64"/>
      <c r="C179" s="64"/>
      <c r="D179" s="40"/>
      <c r="E179" s="40">
        <f t="shared" si="6"/>
        <v>95041.450000000012</v>
      </c>
      <c r="F179" s="41">
        <f t="shared" si="5"/>
        <v>7721.5000000000618</v>
      </c>
      <c r="H179" s="49"/>
      <c r="I179" s="48"/>
      <c r="J179" s="48"/>
    </row>
    <row r="180" spans="2:10" ht="20.100000000000001" hidden="1" customHeight="1">
      <c r="B180" s="64"/>
      <c r="C180" s="64"/>
      <c r="D180" s="40"/>
      <c r="E180" s="40">
        <f t="shared" si="6"/>
        <v>95041.450000000012</v>
      </c>
      <c r="F180" s="41">
        <f t="shared" si="5"/>
        <v>7721.5000000000618</v>
      </c>
      <c r="H180" s="49"/>
      <c r="I180" s="48"/>
      <c r="J180" s="48"/>
    </row>
    <row r="181" spans="2:10" ht="20.100000000000001" hidden="1" customHeight="1">
      <c r="B181" s="43"/>
      <c r="C181" s="43"/>
      <c r="D181" s="40"/>
      <c r="E181" s="40">
        <f t="shared" si="6"/>
        <v>95041.450000000012</v>
      </c>
      <c r="F181" s="41">
        <f t="shared" si="5"/>
        <v>7721.5000000000618</v>
      </c>
      <c r="H181" s="49"/>
      <c r="I181" s="48"/>
      <c r="J181" s="48"/>
    </row>
    <row r="182" spans="2:10" ht="20.100000000000001" hidden="1" customHeight="1">
      <c r="B182" s="43"/>
      <c r="C182" s="43"/>
      <c r="D182" s="40"/>
      <c r="E182" s="40">
        <f t="shared" si="6"/>
        <v>95041.450000000012</v>
      </c>
      <c r="F182" s="41">
        <f t="shared" si="5"/>
        <v>7721.5000000000618</v>
      </c>
      <c r="H182" s="49"/>
      <c r="I182" s="48"/>
      <c r="J182" s="48"/>
    </row>
    <row r="183" spans="2:10" ht="20.100000000000001" hidden="1" customHeight="1">
      <c r="B183" s="43"/>
      <c r="C183" s="43"/>
      <c r="D183" s="40"/>
      <c r="E183" s="40">
        <f t="shared" si="6"/>
        <v>95041.450000000012</v>
      </c>
      <c r="F183" s="41">
        <f t="shared" si="5"/>
        <v>7721.5000000000618</v>
      </c>
      <c r="H183" s="49"/>
      <c r="I183" s="48"/>
      <c r="J183" s="48"/>
    </row>
    <row r="184" spans="2:10" ht="20.100000000000001" hidden="1" customHeight="1">
      <c r="B184" s="43"/>
      <c r="C184" s="43"/>
      <c r="D184" s="40"/>
      <c r="E184" s="40">
        <f t="shared" si="6"/>
        <v>95041.450000000012</v>
      </c>
      <c r="F184" s="41">
        <f t="shared" si="5"/>
        <v>7721.5000000000618</v>
      </c>
      <c r="H184" s="49"/>
      <c r="I184" s="48"/>
      <c r="J184" s="48"/>
    </row>
    <row r="185" spans="2:10" ht="20.100000000000001" hidden="1" customHeight="1">
      <c r="B185" s="43"/>
      <c r="C185" s="43"/>
      <c r="D185" s="40"/>
      <c r="E185" s="40">
        <f t="shared" si="6"/>
        <v>95041.450000000012</v>
      </c>
      <c r="F185" s="41">
        <f t="shared" si="5"/>
        <v>7721.5000000000618</v>
      </c>
      <c r="H185" s="49"/>
      <c r="I185" s="48"/>
      <c r="J185" s="48"/>
    </row>
    <row r="186" spans="2:10" ht="20.100000000000001" hidden="1" customHeight="1">
      <c r="B186" s="57"/>
      <c r="C186" s="57"/>
      <c r="D186" s="59"/>
      <c r="E186" s="40">
        <f t="shared" si="6"/>
        <v>95041.450000000012</v>
      </c>
      <c r="F186" s="41">
        <f t="shared" si="5"/>
        <v>7721.5000000000618</v>
      </c>
      <c r="H186" s="49"/>
      <c r="I186" s="48"/>
      <c r="J186" s="48"/>
    </row>
    <row r="187" spans="2:10" ht="19.5" hidden="1" customHeight="1">
      <c r="B187" s="38" t="s">
        <v>2232</v>
      </c>
      <c r="C187" s="40" t="s">
        <v>110</v>
      </c>
      <c r="D187" s="40">
        <v>580</v>
      </c>
      <c r="E187" s="40">
        <f>E186+D187</f>
        <v>95621.450000000012</v>
      </c>
      <c r="F187" s="41">
        <f>F186-D187</f>
        <v>7141.5000000000618</v>
      </c>
      <c r="H187" s="51"/>
      <c r="J187" s="3"/>
    </row>
    <row r="188" spans="2:10" ht="19.5" hidden="1" customHeight="1">
      <c r="D188" s="3" t="s">
        <v>2</v>
      </c>
      <c r="E188" s="40" t="e">
        <f t="shared" si="6"/>
        <v>#VALUE!</v>
      </c>
      <c r="F188" s="41" t="e">
        <f t="shared" si="5"/>
        <v>#VALUE!</v>
      </c>
      <c r="J188" s="3"/>
    </row>
    <row r="189" spans="2:10" ht="19.5" hidden="1" customHeight="1" thickBot="1">
      <c r="D189" s="14" t="s">
        <v>3</v>
      </c>
      <c r="E189" s="40" t="e">
        <f t="shared" si="6"/>
        <v>#VALUE!</v>
      </c>
      <c r="F189" s="41" t="e">
        <f t="shared" si="5"/>
        <v>#VALUE!</v>
      </c>
      <c r="H189" s="16"/>
      <c r="I189" s="16"/>
    </row>
    <row r="190" spans="2:10" ht="19.5" hidden="1" customHeight="1">
      <c r="D190" s="3" t="s">
        <v>4</v>
      </c>
      <c r="E190" s="59" t="e">
        <f t="shared" si="6"/>
        <v>#VALUE!</v>
      </c>
      <c r="F190" s="41" t="e">
        <f t="shared" si="5"/>
        <v>#VALUE!</v>
      </c>
      <c r="G190" s="52" t="s">
        <v>12</v>
      </c>
      <c r="J190" s="3"/>
    </row>
    <row r="191" spans="2:10" ht="19.5" hidden="1" customHeight="1">
      <c r="B191" s="38" t="s">
        <v>2233</v>
      </c>
      <c r="C191" s="39" t="s">
        <v>110</v>
      </c>
      <c r="D191" s="40">
        <v>540</v>
      </c>
      <c r="E191" s="40">
        <f>+E187+D191</f>
        <v>96161.450000000012</v>
      </c>
      <c r="F191" s="41">
        <f>+F187+E191</f>
        <v>103302.95000000007</v>
      </c>
    </row>
    <row r="192" spans="2:10" ht="19.5" hidden="1" customHeight="1">
      <c r="B192" s="38" t="s">
        <v>2234</v>
      </c>
      <c r="C192" s="39" t="s">
        <v>110</v>
      </c>
      <c r="D192" s="40">
        <v>283.99</v>
      </c>
      <c r="E192" s="40">
        <f t="shared" si="6"/>
        <v>96445.440000000017</v>
      </c>
      <c r="F192" s="41">
        <f t="shared" si="5"/>
        <v>103018.96000000006</v>
      </c>
      <c r="J192" s="3"/>
    </row>
    <row r="193" spans="2:6" ht="19.5" hidden="1" customHeight="1">
      <c r="B193" s="38" t="s">
        <v>2235</v>
      </c>
      <c r="C193" s="39" t="s">
        <v>110</v>
      </c>
      <c r="D193" s="40">
        <v>220.9</v>
      </c>
      <c r="E193" s="40">
        <f t="shared" si="6"/>
        <v>96666.340000000011</v>
      </c>
      <c r="F193" s="41">
        <f t="shared" si="5"/>
        <v>102798.06000000007</v>
      </c>
    </row>
    <row r="194" spans="2:6" ht="19.5" hidden="1" customHeight="1">
      <c r="B194" s="38" t="s">
        <v>2236</v>
      </c>
      <c r="C194" s="39" t="s">
        <v>110</v>
      </c>
      <c r="D194" s="40">
        <v>267.38</v>
      </c>
      <c r="E194" s="40">
        <f t="shared" si="6"/>
        <v>96933.720000000016</v>
      </c>
      <c r="F194" s="41">
        <f t="shared" si="5"/>
        <v>102530.68000000007</v>
      </c>
    </row>
    <row r="195" spans="2:6" ht="19.5" hidden="1" customHeight="1">
      <c r="B195" s="38" t="s">
        <v>2237</v>
      </c>
      <c r="C195" s="39" t="s">
        <v>110</v>
      </c>
      <c r="D195" s="40">
        <v>28.01</v>
      </c>
      <c r="E195" s="40">
        <f t="shared" si="6"/>
        <v>96961.73000000001</v>
      </c>
      <c r="F195" s="41">
        <f t="shared" si="5"/>
        <v>102502.67000000007</v>
      </c>
    </row>
    <row r="196" spans="2:6" ht="19.5" hidden="1" customHeight="1">
      <c r="B196" s="38" t="s">
        <v>2238</v>
      </c>
      <c r="C196" s="39" t="s">
        <v>110</v>
      </c>
      <c r="D196" s="40">
        <v>511.5</v>
      </c>
      <c r="E196" s="40">
        <f t="shared" si="6"/>
        <v>97473.23000000001</v>
      </c>
      <c r="F196" s="41">
        <f t="shared" si="5"/>
        <v>101991.17000000007</v>
      </c>
    </row>
    <row r="197" spans="2:6" ht="19.5" hidden="1" customHeight="1">
      <c r="B197" s="38" t="s">
        <v>2239</v>
      </c>
      <c r="C197" s="39" t="s">
        <v>1038</v>
      </c>
      <c r="D197" s="40">
        <v>484</v>
      </c>
      <c r="E197" s="40">
        <f t="shared" si="6"/>
        <v>97957.23000000001</v>
      </c>
      <c r="F197" s="41">
        <f t="shared" si="5"/>
        <v>101507.17000000007</v>
      </c>
    </row>
    <row r="198" spans="2:6" ht="19.5" hidden="1" customHeight="1">
      <c r="B198" s="38" t="s">
        <v>2240</v>
      </c>
      <c r="C198" s="39" t="s">
        <v>110</v>
      </c>
      <c r="D198" s="40">
        <v>118.98</v>
      </c>
      <c r="E198" s="40">
        <f t="shared" si="6"/>
        <v>98076.21</v>
      </c>
      <c r="F198" s="41">
        <f t="shared" si="5"/>
        <v>101388.19000000008</v>
      </c>
    </row>
    <row r="199" spans="2:6" ht="19.5" hidden="1" customHeight="1">
      <c r="B199" s="38" t="s">
        <v>2241</v>
      </c>
      <c r="C199" s="39" t="s">
        <v>110</v>
      </c>
      <c r="D199" s="40">
        <v>170</v>
      </c>
      <c r="E199" s="40">
        <f t="shared" si="6"/>
        <v>98246.21</v>
      </c>
      <c r="F199" s="41">
        <f t="shared" ref="F199:F203" si="7">F198-D199</f>
        <v>101218.19000000008</v>
      </c>
    </row>
    <row r="200" spans="2:6" ht="19.5" hidden="1" customHeight="1">
      <c r="B200" s="38" t="s">
        <v>2242</v>
      </c>
      <c r="C200" s="39" t="s">
        <v>110</v>
      </c>
      <c r="D200" s="40">
        <v>49</v>
      </c>
      <c r="E200" s="40">
        <f t="shared" ref="E200:E203" si="8">E199+D200</f>
        <v>98295.21</v>
      </c>
      <c r="F200" s="41">
        <f t="shared" si="7"/>
        <v>101169.19000000008</v>
      </c>
    </row>
    <row r="201" spans="2:6" ht="19.5" hidden="1" customHeight="1">
      <c r="B201" s="38" t="s">
        <v>2243</v>
      </c>
      <c r="C201" s="39" t="s">
        <v>110</v>
      </c>
      <c r="D201" s="40">
        <v>388</v>
      </c>
      <c r="E201" s="40">
        <f t="shared" si="8"/>
        <v>98683.21</v>
      </c>
      <c r="F201" s="41">
        <f t="shared" si="7"/>
        <v>100781.19000000008</v>
      </c>
    </row>
    <row r="202" spans="2:6" ht="19.5" hidden="1" customHeight="1">
      <c r="B202" s="38" t="s">
        <v>2244</v>
      </c>
      <c r="C202" s="39" t="s">
        <v>110</v>
      </c>
      <c r="D202" s="40">
        <v>354.99</v>
      </c>
      <c r="E202" s="40">
        <f t="shared" si="8"/>
        <v>99038.200000000012</v>
      </c>
      <c r="F202" s="41">
        <f t="shared" si="7"/>
        <v>100426.20000000007</v>
      </c>
    </row>
    <row r="203" spans="2:6" ht="19.5" hidden="1" customHeight="1">
      <c r="B203" s="38" t="s">
        <v>2245</v>
      </c>
      <c r="C203" s="39" t="s">
        <v>110</v>
      </c>
      <c r="D203" s="40">
        <v>246</v>
      </c>
      <c r="E203" s="40">
        <f t="shared" si="8"/>
        <v>99284.200000000012</v>
      </c>
      <c r="F203" s="41">
        <f t="shared" si="7"/>
        <v>100180.20000000007</v>
      </c>
    </row>
    <row r="204" spans="2:6" ht="19.5" hidden="1" customHeight="1">
      <c r="C204" s="18" t="s">
        <v>2203</v>
      </c>
      <c r="D204" s="3">
        <f>+SUM(D7:D203)</f>
        <v>99284.200000000012</v>
      </c>
    </row>
    <row r="205" spans="2:6" ht="19.5" customHeight="1">
      <c r="D205" s="3"/>
    </row>
    <row r="206" spans="2:6" ht="19.5" customHeight="1">
      <c r="D206" s="3"/>
    </row>
    <row r="207" spans="2:6" ht="19.5" customHeight="1">
      <c r="D207" s="3"/>
    </row>
    <row r="208" spans="2:6" ht="19.5" customHeight="1">
      <c r="D208" s="3"/>
    </row>
    <row r="209" spans="4:4" ht="19.5" customHeight="1">
      <c r="D209" s="3"/>
    </row>
    <row r="210" spans="4:4" ht="19.5" customHeight="1">
      <c r="D210" s="3"/>
    </row>
    <row r="211" spans="4:4" ht="19.5" customHeight="1">
      <c r="D211" s="3"/>
    </row>
    <row r="212" spans="4:4" ht="19.5" customHeight="1">
      <c r="D212" s="3"/>
    </row>
    <row r="213" spans="4:4" ht="19.5" customHeight="1">
      <c r="D213" s="3"/>
    </row>
    <row r="214" spans="4:4" ht="19.5" customHeight="1">
      <c r="D214" s="3"/>
    </row>
    <row r="215" spans="4:4" ht="19.5" customHeight="1">
      <c r="D215" s="3"/>
    </row>
    <row r="216" spans="4:4" ht="19.5" customHeight="1">
      <c r="D216" s="3"/>
    </row>
    <row r="217" spans="4:4" ht="19.5" customHeight="1">
      <c r="D217" s="3"/>
    </row>
    <row r="218" spans="4:4" ht="19.5" customHeight="1">
      <c r="D218" s="3"/>
    </row>
    <row r="219" spans="4:4" ht="19.5" customHeight="1">
      <c r="D219" s="3"/>
    </row>
    <row r="220" spans="4:4" ht="19.5" customHeight="1">
      <c r="D220" s="3"/>
    </row>
    <row r="221" spans="4:4" ht="19.5" customHeight="1">
      <c r="D221" s="3"/>
    </row>
    <row r="222" spans="4:4" ht="19.5" customHeight="1">
      <c r="D222" s="3"/>
    </row>
    <row r="223" spans="4:4" ht="19.5" customHeight="1">
      <c r="D223" s="3"/>
    </row>
    <row r="224" spans="4: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</sheetData>
  <autoFilter ref="B6:F204">
    <filterColumn colId="2">
      <colorFilter dxfId="4"/>
    </filterColumn>
  </autoFilter>
  <mergeCells count="2">
    <mergeCell ref="C1:D1"/>
    <mergeCell ref="C2:D2"/>
  </mergeCells>
  <pageMargins left="0.4" right="0.53" top="0.46" bottom="0.43" header="0" footer="0"/>
  <pageSetup scale="63" orientation="portrait" r:id="rId1"/>
  <headerFooter alignWithMargins="0"/>
  <rowBreaks count="1" manualBreakCount="1">
    <brk id="190" max="9" man="1"/>
  </rowBreaks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B1:N194"/>
  <sheetViews>
    <sheetView zoomScale="90" workbookViewId="0">
      <selection activeCell="B48" sqref="B48:H105"/>
    </sheetView>
  </sheetViews>
  <sheetFormatPr baseColWidth="10" defaultRowHeight="12.75"/>
  <cols>
    <col min="1" max="1" width="3.140625" style="6" customWidth="1"/>
    <col min="2" max="2" width="10.7109375" style="6" customWidth="1"/>
    <col min="3" max="3" width="15.7109375" style="18" customWidth="1"/>
    <col min="4" max="4" width="12.28515625" style="53" customWidth="1"/>
    <col min="5" max="5" width="17.7109375" style="6" customWidth="1"/>
    <col min="6" max="6" width="15.7109375" style="6" customWidth="1"/>
    <col min="7" max="7" width="3.28515625" style="6" customWidth="1"/>
    <col min="8" max="8" width="11.42578125" style="6"/>
    <col min="9" max="9" width="14.85546875" style="6" bestFit="1" customWidth="1"/>
    <col min="10" max="10" width="14.140625" style="6" customWidth="1"/>
    <col min="11" max="13" width="11.42578125" style="6"/>
    <col min="14" max="14" width="12.5703125" style="6" customWidth="1"/>
    <col min="15" max="16384" width="11.42578125" style="6"/>
  </cols>
  <sheetData>
    <row r="1" spans="2:14" s="2" customFormat="1" ht="16.5">
      <c r="B1" s="1"/>
      <c r="C1" s="133" t="s">
        <v>13</v>
      </c>
      <c r="D1" s="133"/>
      <c r="H1" s="3" t="s">
        <v>0</v>
      </c>
      <c r="I1" s="4"/>
      <c r="J1" s="5"/>
      <c r="L1" s="6"/>
      <c r="M1" s="6"/>
      <c r="N1" s="3"/>
    </row>
    <row r="2" spans="2:14" ht="17.25" thickBot="1">
      <c r="B2" s="7"/>
      <c r="C2" s="134" t="s">
        <v>1</v>
      </c>
      <c r="D2" s="134"/>
      <c r="E2" s="8"/>
      <c r="F2" s="9"/>
      <c r="H2" s="3" t="s">
        <v>2</v>
      </c>
      <c r="I2" s="3"/>
      <c r="J2" s="3"/>
      <c r="N2" s="3"/>
    </row>
    <row r="3" spans="2:14" ht="14.25" thickBot="1">
      <c r="B3" s="10"/>
      <c r="C3" s="11"/>
      <c r="D3" s="12"/>
      <c r="E3" s="13"/>
      <c r="F3" s="13"/>
      <c r="H3" s="14" t="s">
        <v>3</v>
      </c>
      <c r="I3" s="15"/>
      <c r="J3" s="16"/>
      <c r="L3" s="16"/>
      <c r="M3" s="16"/>
    </row>
    <row r="4" spans="2:14" ht="14.25" thickBot="1">
      <c r="B4" s="17"/>
      <c r="D4" s="12"/>
      <c r="E4" s="13"/>
      <c r="F4" s="13"/>
      <c r="H4" s="3" t="s">
        <v>4</v>
      </c>
      <c r="I4" s="3"/>
      <c r="J4" s="19">
        <f>J1-I2-I3</f>
        <v>0</v>
      </c>
      <c r="N4" s="3"/>
    </row>
    <row r="5" spans="2:14" s="24" customFormat="1" ht="16.5" thickBot="1">
      <c r="B5" s="20"/>
      <c r="C5" s="21"/>
      <c r="D5" s="22"/>
      <c r="E5" s="20"/>
      <c r="F5" s="23" t="s">
        <v>5</v>
      </c>
      <c r="H5" s="3"/>
      <c r="I5" s="6"/>
      <c r="J5" s="6"/>
      <c r="K5" s="6"/>
      <c r="L5" s="6"/>
      <c r="M5" s="6"/>
      <c r="N5" s="6"/>
    </row>
    <row r="6" spans="2:14" s="29" customFormat="1" ht="20.100000000000001" customHeight="1" thickBot="1">
      <c r="B6" s="25" t="s">
        <v>6</v>
      </c>
      <c r="C6" s="25" t="s">
        <v>7</v>
      </c>
      <c r="D6" s="26" t="s">
        <v>8</v>
      </c>
      <c r="E6" s="27" t="s">
        <v>9</v>
      </c>
      <c r="F6" s="28">
        <f>J22</f>
        <v>75000</v>
      </c>
      <c r="H6" s="30" t="s">
        <v>10</v>
      </c>
      <c r="I6" s="27" t="s">
        <v>8</v>
      </c>
      <c r="J6" s="31" t="s">
        <v>11</v>
      </c>
    </row>
    <row r="7" spans="2:14" ht="20.100000000000001" hidden="1" customHeight="1">
      <c r="B7" s="43" t="s">
        <v>1361</v>
      </c>
      <c r="C7" s="64" t="s">
        <v>39</v>
      </c>
      <c r="D7" s="40">
        <v>400</v>
      </c>
      <c r="E7" s="34">
        <f>D7</f>
        <v>400</v>
      </c>
      <c r="F7" s="35">
        <f t="shared" ref="F7:F70" si="0">F6-D7</f>
        <v>74600</v>
      </c>
      <c r="H7" s="36"/>
      <c r="I7" s="37"/>
      <c r="J7" s="35">
        <f>I7</f>
        <v>0</v>
      </c>
    </row>
    <row r="8" spans="2:14" ht="20.100000000000001" hidden="1" customHeight="1">
      <c r="B8" s="43" t="s">
        <v>1362</v>
      </c>
      <c r="C8" s="64" t="s">
        <v>1363</v>
      </c>
      <c r="D8" s="40">
        <v>400</v>
      </c>
      <c r="E8" s="40">
        <f t="shared" ref="E8:E71" si="1">E7+D8</f>
        <v>800</v>
      </c>
      <c r="F8" s="41">
        <f t="shared" si="0"/>
        <v>74200</v>
      </c>
      <c r="H8" s="96"/>
      <c r="I8" s="59">
        <v>75000</v>
      </c>
      <c r="J8" s="97">
        <f t="shared" ref="J8:J22" si="2">J7+I8</f>
        <v>75000</v>
      </c>
    </row>
    <row r="9" spans="2:14" ht="20.100000000000001" hidden="1" customHeight="1">
      <c r="B9" s="43" t="s">
        <v>1364</v>
      </c>
      <c r="C9" s="64" t="s">
        <v>1365</v>
      </c>
      <c r="D9" s="40">
        <v>1566</v>
      </c>
      <c r="E9" s="40">
        <f t="shared" si="1"/>
        <v>2366</v>
      </c>
      <c r="F9" s="41">
        <f t="shared" si="0"/>
        <v>72634</v>
      </c>
      <c r="H9" s="68"/>
      <c r="I9" s="69"/>
      <c r="J9" s="69">
        <f t="shared" si="2"/>
        <v>75000</v>
      </c>
      <c r="K9" s="83"/>
      <c r="L9" s="83"/>
    </row>
    <row r="10" spans="2:14" ht="20.100000000000001" hidden="1" customHeight="1">
      <c r="B10" s="43" t="s">
        <v>1366</v>
      </c>
      <c r="C10" s="64" t="s">
        <v>1363</v>
      </c>
      <c r="D10" s="40">
        <v>800.01</v>
      </c>
      <c r="E10" s="40">
        <f t="shared" si="1"/>
        <v>3166.01</v>
      </c>
      <c r="F10" s="41">
        <f t="shared" si="0"/>
        <v>71833.990000000005</v>
      </c>
      <c r="H10" s="68"/>
      <c r="I10" s="69"/>
      <c r="J10" s="69">
        <f t="shared" si="2"/>
        <v>75000</v>
      </c>
      <c r="K10" s="83"/>
      <c r="L10" s="83"/>
    </row>
    <row r="11" spans="2:14" ht="20.100000000000001" hidden="1" customHeight="1">
      <c r="B11" s="43" t="s">
        <v>1367</v>
      </c>
      <c r="C11" s="64" t="s">
        <v>1368</v>
      </c>
      <c r="D11" s="40">
        <v>267.95999999999998</v>
      </c>
      <c r="E11" s="40">
        <f t="shared" si="1"/>
        <v>3433.9700000000003</v>
      </c>
      <c r="F11" s="41">
        <f t="shared" si="0"/>
        <v>71566.03</v>
      </c>
      <c r="H11" s="68"/>
      <c r="I11" s="69"/>
      <c r="J11" s="69">
        <f t="shared" si="2"/>
        <v>75000</v>
      </c>
      <c r="K11" s="83"/>
      <c r="L11" s="83"/>
    </row>
    <row r="12" spans="2:14" ht="20.100000000000001" hidden="1" customHeight="1">
      <c r="B12" s="43" t="s">
        <v>1369</v>
      </c>
      <c r="C12" s="64" t="s">
        <v>1370</v>
      </c>
      <c r="D12" s="40">
        <v>321.29000000000002</v>
      </c>
      <c r="E12" s="40">
        <f t="shared" si="1"/>
        <v>3755.26</v>
      </c>
      <c r="F12" s="41">
        <f t="shared" si="0"/>
        <v>71244.740000000005</v>
      </c>
      <c r="H12" s="68"/>
      <c r="I12" s="69"/>
      <c r="J12" s="69">
        <f t="shared" si="2"/>
        <v>75000</v>
      </c>
      <c r="K12" s="83"/>
      <c r="L12" s="83"/>
    </row>
    <row r="13" spans="2:14" ht="20.100000000000001" hidden="1" customHeight="1">
      <c r="B13" s="43" t="s">
        <v>1371</v>
      </c>
      <c r="C13" s="64" t="s">
        <v>88</v>
      </c>
      <c r="D13" s="40">
        <v>386.92</v>
      </c>
      <c r="E13" s="40">
        <f t="shared" si="1"/>
        <v>4142.18</v>
      </c>
      <c r="F13" s="41">
        <f t="shared" si="0"/>
        <v>70857.820000000007</v>
      </c>
      <c r="H13" s="68"/>
      <c r="I13" s="69"/>
      <c r="J13" s="69">
        <f t="shared" si="2"/>
        <v>75000</v>
      </c>
      <c r="K13" s="83"/>
      <c r="L13" s="83"/>
    </row>
    <row r="14" spans="2:14" ht="20.100000000000001" hidden="1" customHeight="1">
      <c r="B14" s="43" t="s">
        <v>1372</v>
      </c>
      <c r="C14" s="64" t="s">
        <v>1373</v>
      </c>
      <c r="D14" s="40">
        <v>268.01</v>
      </c>
      <c r="E14" s="40">
        <f t="shared" si="1"/>
        <v>4410.1900000000005</v>
      </c>
      <c r="F14" s="41">
        <f t="shared" si="0"/>
        <v>70589.810000000012</v>
      </c>
      <c r="H14" s="68"/>
      <c r="I14" s="69"/>
      <c r="J14" s="69">
        <f t="shared" si="2"/>
        <v>75000</v>
      </c>
      <c r="K14" s="83"/>
      <c r="L14" s="83"/>
    </row>
    <row r="15" spans="2:14" ht="20.100000000000001" hidden="1" customHeight="1">
      <c r="B15" s="43" t="s">
        <v>1374</v>
      </c>
      <c r="C15" s="64" t="s">
        <v>1036</v>
      </c>
      <c r="D15" s="40">
        <v>440.8</v>
      </c>
      <c r="E15" s="40">
        <f t="shared" si="1"/>
        <v>4850.9900000000007</v>
      </c>
      <c r="F15" s="41">
        <f t="shared" si="0"/>
        <v>70149.010000000009</v>
      </c>
      <c r="H15" s="68"/>
      <c r="I15" s="69"/>
      <c r="J15" s="69">
        <f t="shared" si="2"/>
        <v>75000</v>
      </c>
      <c r="K15" s="83"/>
      <c r="L15" s="83"/>
    </row>
    <row r="16" spans="2:14" ht="20.100000000000001" hidden="1" customHeight="1">
      <c r="B16" s="43" t="s">
        <v>1375</v>
      </c>
      <c r="C16" s="64" t="s">
        <v>1376</v>
      </c>
      <c r="D16" s="40">
        <v>100.11</v>
      </c>
      <c r="E16" s="40">
        <f t="shared" si="1"/>
        <v>4951.1000000000004</v>
      </c>
      <c r="F16" s="41">
        <f t="shared" si="0"/>
        <v>70048.900000000009</v>
      </c>
      <c r="H16" s="68"/>
      <c r="I16" s="69"/>
      <c r="J16" s="69">
        <f t="shared" si="2"/>
        <v>75000</v>
      </c>
      <c r="K16" s="83"/>
      <c r="L16" s="83"/>
    </row>
    <row r="17" spans="2:12" ht="20.100000000000001" hidden="1" customHeight="1">
      <c r="B17" s="43" t="s">
        <v>1377</v>
      </c>
      <c r="C17" s="64" t="s">
        <v>265</v>
      </c>
      <c r="D17" s="40">
        <v>348</v>
      </c>
      <c r="E17" s="40">
        <f t="shared" si="1"/>
        <v>5299.1</v>
      </c>
      <c r="F17" s="41">
        <f t="shared" si="0"/>
        <v>69700.900000000009</v>
      </c>
      <c r="H17" s="68"/>
      <c r="I17" s="69"/>
      <c r="J17" s="69">
        <f t="shared" si="2"/>
        <v>75000</v>
      </c>
      <c r="K17" s="83"/>
      <c r="L17" s="83"/>
    </row>
    <row r="18" spans="2:12" ht="20.100000000000001" hidden="1" customHeight="1">
      <c r="B18" s="43" t="s">
        <v>1378</v>
      </c>
      <c r="C18" s="64" t="s">
        <v>1379</v>
      </c>
      <c r="D18" s="40">
        <v>215.01</v>
      </c>
      <c r="E18" s="40">
        <f t="shared" si="1"/>
        <v>5514.1100000000006</v>
      </c>
      <c r="F18" s="41">
        <f t="shared" si="0"/>
        <v>69485.890000000014</v>
      </c>
      <c r="H18" s="68"/>
      <c r="I18" s="69"/>
      <c r="J18" s="69">
        <f t="shared" si="2"/>
        <v>75000</v>
      </c>
      <c r="K18" s="83"/>
      <c r="L18" s="83"/>
    </row>
    <row r="19" spans="2:12" ht="20.100000000000001" hidden="1" customHeight="1">
      <c r="B19" s="43" t="s">
        <v>1380</v>
      </c>
      <c r="C19" s="64" t="s">
        <v>1331</v>
      </c>
      <c r="D19" s="40">
        <v>800.01</v>
      </c>
      <c r="E19" s="40">
        <f t="shared" si="1"/>
        <v>6314.1200000000008</v>
      </c>
      <c r="F19" s="41">
        <f t="shared" si="0"/>
        <v>68685.880000000019</v>
      </c>
      <c r="H19" s="68"/>
      <c r="I19" s="69"/>
      <c r="J19" s="69">
        <f t="shared" si="2"/>
        <v>75000</v>
      </c>
      <c r="K19" s="83"/>
      <c r="L19" s="83"/>
    </row>
    <row r="20" spans="2:12" ht="20.100000000000001" hidden="1" customHeight="1">
      <c r="B20" s="43" t="s">
        <v>1381</v>
      </c>
      <c r="C20" s="64" t="s">
        <v>1382</v>
      </c>
      <c r="D20" s="40">
        <v>219.6</v>
      </c>
      <c r="E20" s="40">
        <f t="shared" si="1"/>
        <v>6533.7200000000012</v>
      </c>
      <c r="F20" s="41">
        <f t="shared" si="0"/>
        <v>68466.280000000013</v>
      </c>
      <c r="H20" s="68"/>
      <c r="I20" s="69"/>
      <c r="J20" s="69">
        <f t="shared" si="2"/>
        <v>75000</v>
      </c>
      <c r="K20" s="83"/>
      <c r="L20" s="83"/>
    </row>
    <row r="21" spans="2:12" ht="20.100000000000001" hidden="1" customHeight="1">
      <c r="B21" s="43" t="s">
        <v>1383</v>
      </c>
      <c r="C21" s="64" t="s">
        <v>1384</v>
      </c>
      <c r="D21" s="40">
        <v>109.14</v>
      </c>
      <c r="E21" s="40">
        <f t="shared" si="1"/>
        <v>6642.8600000000015</v>
      </c>
      <c r="F21" s="41">
        <f t="shared" si="0"/>
        <v>68357.140000000014</v>
      </c>
      <c r="H21" s="68"/>
      <c r="I21" s="69"/>
      <c r="J21" s="69">
        <f t="shared" si="2"/>
        <v>75000</v>
      </c>
      <c r="K21" s="83"/>
      <c r="L21" s="83"/>
    </row>
    <row r="22" spans="2:12" ht="20.100000000000001" hidden="1" customHeight="1">
      <c r="B22" s="43" t="s">
        <v>1385</v>
      </c>
      <c r="C22" s="64" t="s">
        <v>1386</v>
      </c>
      <c r="D22" s="40">
        <v>668</v>
      </c>
      <c r="E22" s="40">
        <f t="shared" si="1"/>
        <v>7310.8600000000015</v>
      </c>
      <c r="F22" s="41">
        <f t="shared" si="0"/>
        <v>67689.140000000014</v>
      </c>
      <c r="H22" s="68"/>
      <c r="I22" s="69"/>
      <c r="J22" s="69">
        <f t="shared" si="2"/>
        <v>75000</v>
      </c>
      <c r="K22" s="83"/>
      <c r="L22" s="83"/>
    </row>
    <row r="23" spans="2:12" ht="20.100000000000001" hidden="1" customHeight="1">
      <c r="B23" s="43" t="s">
        <v>1387</v>
      </c>
      <c r="C23" s="64" t="s">
        <v>1388</v>
      </c>
      <c r="D23" s="40">
        <v>102.08</v>
      </c>
      <c r="E23" s="40">
        <f t="shared" si="1"/>
        <v>7412.9400000000014</v>
      </c>
      <c r="F23" s="41">
        <f t="shared" si="0"/>
        <v>67587.060000000012</v>
      </c>
      <c r="H23" s="68"/>
      <c r="I23" s="69"/>
      <c r="J23" s="69"/>
      <c r="K23" s="83"/>
      <c r="L23" s="83"/>
    </row>
    <row r="24" spans="2:12" ht="20.100000000000001" hidden="1" customHeight="1">
      <c r="B24" s="43" t="s">
        <v>1389</v>
      </c>
      <c r="C24" s="64" t="s">
        <v>1332</v>
      </c>
      <c r="D24" s="40">
        <v>100</v>
      </c>
      <c r="E24" s="40">
        <f t="shared" si="1"/>
        <v>7512.9400000000014</v>
      </c>
      <c r="F24" s="41">
        <f t="shared" si="0"/>
        <v>67487.060000000012</v>
      </c>
      <c r="H24" s="47"/>
      <c r="I24" s="48"/>
      <c r="J24" s="48"/>
    </row>
    <row r="25" spans="2:12" ht="20.100000000000001" hidden="1" customHeight="1">
      <c r="B25" s="43" t="s">
        <v>1390</v>
      </c>
      <c r="C25" s="64" t="s">
        <v>1391</v>
      </c>
      <c r="D25" s="40">
        <v>208.8</v>
      </c>
      <c r="E25" s="40">
        <f t="shared" si="1"/>
        <v>7721.7400000000016</v>
      </c>
      <c r="F25" s="41">
        <f t="shared" si="0"/>
        <v>67278.260000000009</v>
      </c>
      <c r="H25" s="47"/>
      <c r="I25" s="48"/>
      <c r="J25" s="48"/>
    </row>
    <row r="26" spans="2:12" ht="20.100000000000001" hidden="1" customHeight="1">
      <c r="B26" s="43" t="s">
        <v>1392</v>
      </c>
      <c r="C26" s="64" t="s">
        <v>1393</v>
      </c>
      <c r="D26" s="40">
        <v>147.55000000000001</v>
      </c>
      <c r="E26" s="40">
        <f t="shared" si="1"/>
        <v>7869.2900000000018</v>
      </c>
      <c r="F26" s="41">
        <f t="shared" si="0"/>
        <v>67130.710000000006</v>
      </c>
      <c r="H26" s="47"/>
      <c r="I26" s="48"/>
      <c r="J26" s="48"/>
    </row>
    <row r="27" spans="2:12" ht="20.100000000000001" hidden="1" customHeight="1">
      <c r="B27" s="43" t="s">
        <v>1394</v>
      </c>
      <c r="C27" s="64" t="s">
        <v>1395</v>
      </c>
      <c r="D27" s="40">
        <v>176.18</v>
      </c>
      <c r="E27" s="40">
        <f t="shared" si="1"/>
        <v>8045.4700000000021</v>
      </c>
      <c r="F27" s="41">
        <f t="shared" si="0"/>
        <v>66954.530000000013</v>
      </c>
      <c r="H27" s="47"/>
      <c r="I27" s="48"/>
      <c r="J27" s="48"/>
    </row>
    <row r="28" spans="2:12" ht="20.100000000000001" hidden="1" customHeight="1">
      <c r="B28" s="43" t="s">
        <v>1396</v>
      </c>
      <c r="C28" s="64" t="s">
        <v>1397</v>
      </c>
      <c r="D28" s="40">
        <v>79.489999999999995</v>
      </c>
      <c r="E28" s="40">
        <f t="shared" si="1"/>
        <v>8124.9600000000019</v>
      </c>
      <c r="F28" s="41">
        <f t="shared" si="0"/>
        <v>66875.040000000008</v>
      </c>
      <c r="H28" s="47"/>
      <c r="I28" s="48"/>
      <c r="J28" s="48"/>
    </row>
    <row r="29" spans="2:12" ht="20.100000000000001" hidden="1" customHeight="1">
      <c r="B29" s="43" t="s">
        <v>1398</v>
      </c>
      <c r="C29" s="64" t="s">
        <v>1333</v>
      </c>
      <c r="D29" s="40">
        <v>463.2</v>
      </c>
      <c r="E29" s="40">
        <f t="shared" si="1"/>
        <v>8588.1600000000017</v>
      </c>
      <c r="F29" s="41">
        <f t="shared" si="0"/>
        <v>66411.840000000011</v>
      </c>
      <c r="H29" s="47"/>
      <c r="I29" s="48"/>
      <c r="J29" s="48"/>
    </row>
    <row r="30" spans="2:12" ht="20.100000000000001" hidden="1" customHeight="1">
      <c r="B30" s="43" t="s">
        <v>1399</v>
      </c>
      <c r="C30" s="64" t="s">
        <v>280</v>
      </c>
      <c r="D30" s="40">
        <v>72</v>
      </c>
      <c r="E30" s="40">
        <f t="shared" si="1"/>
        <v>8660.1600000000017</v>
      </c>
      <c r="F30" s="41">
        <f t="shared" si="0"/>
        <v>66339.840000000011</v>
      </c>
      <c r="H30" s="47"/>
      <c r="I30" s="48"/>
      <c r="J30" s="48"/>
    </row>
    <row r="31" spans="2:12" ht="20.100000000000001" hidden="1" customHeight="1">
      <c r="B31" s="43" t="s">
        <v>1400</v>
      </c>
      <c r="C31" s="64" t="s">
        <v>1401</v>
      </c>
      <c r="D31" s="40">
        <v>542.86</v>
      </c>
      <c r="E31" s="40">
        <f t="shared" si="1"/>
        <v>9203.0200000000023</v>
      </c>
      <c r="F31" s="41">
        <f t="shared" si="0"/>
        <v>65796.98000000001</v>
      </c>
      <c r="H31" s="47"/>
      <c r="I31" s="48"/>
      <c r="J31" s="48"/>
    </row>
    <row r="32" spans="2:12" ht="20.100000000000001" hidden="1" customHeight="1">
      <c r="B32" s="43" t="s">
        <v>1402</v>
      </c>
      <c r="C32" s="64" t="s">
        <v>1334</v>
      </c>
      <c r="D32" s="40">
        <v>1030.08</v>
      </c>
      <c r="E32" s="40">
        <f t="shared" si="1"/>
        <v>10233.100000000002</v>
      </c>
      <c r="F32" s="41">
        <f t="shared" si="0"/>
        <v>64766.900000000009</v>
      </c>
      <c r="H32" s="47"/>
      <c r="I32" s="48"/>
      <c r="J32" s="48"/>
    </row>
    <row r="33" spans="2:10" ht="20.100000000000001" hidden="1" customHeight="1">
      <c r="B33" s="43" t="s">
        <v>1403</v>
      </c>
      <c r="C33" s="64" t="s">
        <v>1148</v>
      </c>
      <c r="D33" s="40">
        <v>364.85</v>
      </c>
      <c r="E33" s="40">
        <f t="shared" si="1"/>
        <v>10597.950000000003</v>
      </c>
      <c r="F33" s="41">
        <f t="shared" si="0"/>
        <v>64402.05000000001</v>
      </c>
      <c r="H33" s="47"/>
      <c r="I33" s="48"/>
      <c r="J33" s="48"/>
    </row>
    <row r="34" spans="2:10" ht="20.100000000000001" hidden="1" customHeight="1">
      <c r="B34" s="43" t="s">
        <v>1404</v>
      </c>
      <c r="C34" s="64" t="s">
        <v>1405</v>
      </c>
      <c r="D34" s="40">
        <v>398</v>
      </c>
      <c r="E34" s="40">
        <f t="shared" si="1"/>
        <v>10995.950000000003</v>
      </c>
      <c r="F34" s="41">
        <f t="shared" si="0"/>
        <v>64004.05000000001</v>
      </c>
      <c r="H34" s="47"/>
      <c r="I34" s="48"/>
      <c r="J34" s="48"/>
    </row>
    <row r="35" spans="2:10" ht="20.100000000000001" hidden="1" customHeight="1">
      <c r="B35" s="43" t="s">
        <v>1406</v>
      </c>
      <c r="C35" s="64" t="s">
        <v>1407</v>
      </c>
      <c r="D35" s="40">
        <v>567.84</v>
      </c>
      <c r="E35" s="40">
        <f t="shared" si="1"/>
        <v>11563.790000000003</v>
      </c>
      <c r="F35" s="41">
        <f t="shared" si="0"/>
        <v>63436.210000000014</v>
      </c>
      <c r="H35" s="47"/>
      <c r="I35" s="48"/>
      <c r="J35" s="48"/>
    </row>
    <row r="36" spans="2:10" ht="20.100000000000001" hidden="1" customHeight="1">
      <c r="B36" s="43" t="s">
        <v>1408</v>
      </c>
      <c r="C36" s="64" t="s">
        <v>1409</v>
      </c>
      <c r="D36" s="40">
        <v>626.39</v>
      </c>
      <c r="E36" s="40">
        <f t="shared" si="1"/>
        <v>12190.180000000002</v>
      </c>
      <c r="F36" s="41">
        <f t="shared" si="0"/>
        <v>62809.820000000014</v>
      </c>
      <c r="H36" s="47"/>
      <c r="I36" s="48"/>
      <c r="J36" s="48"/>
    </row>
    <row r="37" spans="2:10" ht="20.100000000000001" hidden="1" customHeight="1">
      <c r="B37" s="43" t="s">
        <v>1410</v>
      </c>
      <c r="C37" s="64" t="s">
        <v>1411</v>
      </c>
      <c r="D37" s="40">
        <v>179</v>
      </c>
      <c r="E37" s="40">
        <f t="shared" si="1"/>
        <v>12369.180000000002</v>
      </c>
      <c r="F37" s="41">
        <f t="shared" si="0"/>
        <v>62630.820000000014</v>
      </c>
      <c r="H37" s="47"/>
      <c r="I37" s="48"/>
      <c r="J37" s="48"/>
    </row>
    <row r="38" spans="2:10" ht="20.100000000000001" hidden="1" customHeight="1">
      <c r="B38" s="43" t="s">
        <v>1412</v>
      </c>
      <c r="C38" s="64" t="s">
        <v>1123</v>
      </c>
      <c r="D38" s="40">
        <v>360.01</v>
      </c>
      <c r="E38" s="40">
        <f t="shared" si="1"/>
        <v>12729.190000000002</v>
      </c>
      <c r="F38" s="41">
        <f t="shared" si="0"/>
        <v>62270.810000000012</v>
      </c>
      <c r="H38" s="47"/>
      <c r="I38" s="48"/>
      <c r="J38" s="48"/>
    </row>
    <row r="39" spans="2:10" ht="20.100000000000001" hidden="1" customHeight="1">
      <c r="B39" s="43" t="s">
        <v>1413</v>
      </c>
      <c r="C39" s="64" t="s">
        <v>1414</v>
      </c>
      <c r="D39" s="40">
        <v>463.2</v>
      </c>
      <c r="E39" s="40">
        <f t="shared" si="1"/>
        <v>13192.390000000003</v>
      </c>
      <c r="F39" s="41">
        <f t="shared" si="0"/>
        <v>61807.610000000015</v>
      </c>
      <c r="H39" s="47"/>
      <c r="I39" s="48"/>
      <c r="J39" s="48"/>
    </row>
    <row r="40" spans="2:10" ht="20.100000000000001" hidden="1" customHeight="1">
      <c r="B40" s="43" t="s">
        <v>1415</v>
      </c>
      <c r="C40" s="64" t="s">
        <v>1335</v>
      </c>
      <c r="D40" s="40">
        <v>560</v>
      </c>
      <c r="E40" s="40">
        <f t="shared" si="1"/>
        <v>13752.390000000003</v>
      </c>
      <c r="F40" s="41">
        <f t="shared" si="0"/>
        <v>61247.610000000015</v>
      </c>
      <c r="H40" s="47"/>
      <c r="I40" s="48"/>
      <c r="J40" s="48"/>
    </row>
    <row r="41" spans="2:10" ht="20.100000000000001" hidden="1" customHeight="1">
      <c r="B41" s="43" t="s">
        <v>1416</v>
      </c>
      <c r="C41" s="64" t="s">
        <v>1335</v>
      </c>
      <c r="D41" s="40">
        <v>560</v>
      </c>
      <c r="E41" s="40">
        <f t="shared" si="1"/>
        <v>14312.390000000003</v>
      </c>
      <c r="F41" s="41">
        <f t="shared" si="0"/>
        <v>60687.610000000015</v>
      </c>
      <c r="H41" s="47"/>
      <c r="I41" s="48"/>
      <c r="J41" s="48"/>
    </row>
    <row r="42" spans="2:10" ht="20.100000000000001" hidden="1" customHeight="1">
      <c r="B42" s="43" t="s">
        <v>1417</v>
      </c>
      <c r="C42" s="64" t="s">
        <v>1379</v>
      </c>
      <c r="D42" s="40">
        <v>641.29999999999995</v>
      </c>
      <c r="E42" s="40">
        <f t="shared" si="1"/>
        <v>14953.690000000002</v>
      </c>
      <c r="F42" s="41">
        <f t="shared" si="0"/>
        <v>60046.310000000012</v>
      </c>
      <c r="H42" s="47"/>
      <c r="I42" s="48"/>
      <c r="J42" s="48"/>
    </row>
    <row r="43" spans="2:10" ht="20.100000000000001" hidden="1" customHeight="1">
      <c r="B43" s="43" t="s">
        <v>1418</v>
      </c>
      <c r="C43" s="64" t="s">
        <v>1336</v>
      </c>
      <c r="D43" s="40">
        <v>104.8</v>
      </c>
      <c r="E43" s="40">
        <f t="shared" si="1"/>
        <v>15058.490000000002</v>
      </c>
      <c r="F43" s="41">
        <f t="shared" si="0"/>
        <v>59941.510000000009</v>
      </c>
      <c r="H43" s="47"/>
      <c r="I43" s="48"/>
      <c r="J43" s="48"/>
    </row>
    <row r="44" spans="2:10" ht="20.100000000000001" hidden="1" customHeight="1">
      <c r="B44" s="43" t="s">
        <v>1419</v>
      </c>
      <c r="C44" s="64" t="s">
        <v>1414</v>
      </c>
      <c r="D44" s="40">
        <v>463.2</v>
      </c>
      <c r="E44" s="40">
        <f t="shared" si="1"/>
        <v>15521.690000000002</v>
      </c>
      <c r="F44" s="41">
        <f t="shared" si="0"/>
        <v>59478.310000000012</v>
      </c>
      <c r="H44" s="47"/>
      <c r="I44" s="48"/>
      <c r="J44" s="48"/>
    </row>
    <row r="45" spans="2:10" ht="20.100000000000001" hidden="1" customHeight="1">
      <c r="B45" s="43" t="s">
        <v>1420</v>
      </c>
      <c r="C45" s="64" t="s">
        <v>280</v>
      </c>
      <c r="D45" s="40">
        <v>126</v>
      </c>
      <c r="E45" s="40">
        <f t="shared" si="1"/>
        <v>15647.690000000002</v>
      </c>
      <c r="F45" s="41">
        <f t="shared" si="0"/>
        <v>59352.310000000012</v>
      </c>
      <c r="H45" s="47"/>
      <c r="I45" s="48"/>
      <c r="J45" s="48"/>
    </row>
    <row r="46" spans="2:10" ht="20.100000000000001" hidden="1" customHeight="1">
      <c r="B46" s="43" t="s">
        <v>1421</v>
      </c>
      <c r="C46" s="64" t="s">
        <v>280</v>
      </c>
      <c r="D46" s="40">
        <v>108</v>
      </c>
      <c r="E46" s="40">
        <f t="shared" si="1"/>
        <v>15755.690000000002</v>
      </c>
      <c r="F46" s="41">
        <f t="shared" si="0"/>
        <v>59244.310000000012</v>
      </c>
      <c r="H46" s="47"/>
      <c r="I46" s="48"/>
      <c r="J46" s="48"/>
    </row>
    <row r="47" spans="2:10" ht="20.100000000000001" hidden="1" customHeight="1">
      <c r="B47" s="43" t="s">
        <v>1422</v>
      </c>
      <c r="C47" s="64" t="s">
        <v>1414</v>
      </c>
      <c r="D47" s="40">
        <v>180</v>
      </c>
      <c r="E47" s="40">
        <f t="shared" si="1"/>
        <v>15935.690000000002</v>
      </c>
      <c r="F47" s="41">
        <f t="shared" si="0"/>
        <v>59064.310000000012</v>
      </c>
      <c r="H47" s="47"/>
      <c r="I47" s="48"/>
      <c r="J47" s="48"/>
    </row>
    <row r="48" spans="2:10" ht="20.100000000000001" customHeight="1">
      <c r="B48" s="123" t="s">
        <v>1423</v>
      </c>
      <c r="C48" s="123" t="s">
        <v>1424</v>
      </c>
      <c r="D48" s="124">
        <v>267.95999999999998</v>
      </c>
      <c r="E48" s="124">
        <f t="shared" si="1"/>
        <v>16203.650000000001</v>
      </c>
      <c r="F48" s="126">
        <f t="shared" si="0"/>
        <v>58796.350000000013</v>
      </c>
      <c r="H48" s="47" t="s">
        <v>2262</v>
      </c>
      <c r="I48" s="48"/>
      <c r="J48" s="48"/>
    </row>
    <row r="49" spans="2:10" ht="20.100000000000001" hidden="1" customHeight="1">
      <c r="B49" s="43" t="s">
        <v>1425</v>
      </c>
      <c r="C49" s="64" t="s">
        <v>1426</v>
      </c>
      <c r="D49" s="40">
        <v>463.2</v>
      </c>
      <c r="E49" s="40">
        <f t="shared" si="1"/>
        <v>16666.850000000002</v>
      </c>
      <c r="F49" s="41">
        <f t="shared" si="0"/>
        <v>58333.150000000016</v>
      </c>
      <c r="H49" s="47"/>
      <c r="I49" s="48"/>
      <c r="J49" s="48"/>
    </row>
    <row r="50" spans="2:10" ht="20.100000000000001" hidden="1" customHeight="1">
      <c r="B50" s="43" t="s">
        <v>1427</v>
      </c>
      <c r="C50" s="64" t="s">
        <v>1336</v>
      </c>
      <c r="D50" s="40">
        <v>325.5</v>
      </c>
      <c r="E50" s="40">
        <f t="shared" si="1"/>
        <v>16992.350000000002</v>
      </c>
      <c r="F50" s="41">
        <f t="shared" si="0"/>
        <v>58007.650000000016</v>
      </c>
      <c r="H50" s="47"/>
      <c r="I50" s="48"/>
      <c r="J50" s="48"/>
    </row>
    <row r="51" spans="2:10" ht="20.100000000000001" hidden="1" customHeight="1">
      <c r="B51" s="43" t="s">
        <v>1428</v>
      </c>
      <c r="C51" s="64" t="s">
        <v>1429</v>
      </c>
      <c r="D51" s="40">
        <v>187.49</v>
      </c>
      <c r="E51" s="40">
        <f t="shared" si="1"/>
        <v>17179.840000000004</v>
      </c>
      <c r="F51" s="41">
        <f t="shared" si="0"/>
        <v>57820.160000000018</v>
      </c>
      <c r="H51" s="47"/>
      <c r="I51" s="48"/>
      <c r="J51" s="48"/>
    </row>
    <row r="52" spans="2:10" ht="20.100000000000001" hidden="1" customHeight="1">
      <c r="B52" s="43" t="s">
        <v>1430</v>
      </c>
      <c r="C52" s="64" t="s">
        <v>1431</v>
      </c>
      <c r="D52" s="40">
        <v>241.86</v>
      </c>
      <c r="E52" s="40">
        <f t="shared" si="1"/>
        <v>17421.700000000004</v>
      </c>
      <c r="F52" s="41">
        <f t="shared" si="0"/>
        <v>57578.300000000017</v>
      </c>
      <c r="H52" s="47"/>
      <c r="I52" s="48"/>
      <c r="J52" s="48"/>
    </row>
    <row r="53" spans="2:10" ht="20.100000000000001" hidden="1" customHeight="1">
      <c r="B53" s="43" t="s">
        <v>1432</v>
      </c>
      <c r="C53" s="64" t="s">
        <v>1337</v>
      </c>
      <c r="D53" s="40">
        <v>87</v>
      </c>
      <c r="E53" s="40">
        <f t="shared" si="1"/>
        <v>17508.700000000004</v>
      </c>
      <c r="F53" s="41">
        <f t="shared" si="0"/>
        <v>57491.300000000017</v>
      </c>
      <c r="H53" s="47"/>
      <c r="I53" s="48"/>
      <c r="J53" s="48"/>
    </row>
    <row r="54" spans="2:10" ht="20.100000000000001" hidden="1" customHeight="1">
      <c r="B54" s="43" t="s">
        <v>1433</v>
      </c>
      <c r="C54" s="64" t="s">
        <v>1431</v>
      </c>
      <c r="D54" s="40">
        <v>169.36</v>
      </c>
      <c r="E54" s="40">
        <f t="shared" si="1"/>
        <v>17678.060000000005</v>
      </c>
      <c r="F54" s="41">
        <f t="shared" si="0"/>
        <v>57321.940000000017</v>
      </c>
      <c r="H54" s="47"/>
      <c r="I54" s="48"/>
      <c r="J54" s="48"/>
    </row>
    <row r="55" spans="2:10" ht="20.100000000000001" hidden="1" customHeight="1">
      <c r="B55" s="43" t="s">
        <v>1434</v>
      </c>
      <c r="C55" s="64" t="s">
        <v>1435</v>
      </c>
      <c r="D55" s="40">
        <v>356.76</v>
      </c>
      <c r="E55" s="40">
        <f t="shared" si="1"/>
        <v>18034.820000000003</v>
      </c>
      <c r="F55" s="41">
        <f t="shared" si="0"/>
        <v>56965.180000000015</v>
      </c>
      <c r="H55" s="47"/>
      <c r="I55" s="48"/>
      <c r="J55" s="48"/>
    </row>
    <row r="56" spans="2:10" ht="20.100000000000001" hidden="1" customHeight="1">
      <c r="B56" s="43" t="s">
        <v>1436</v>
      </c>
      <c r="C56" s="64" t="s">
        <v>1338</v>
      </c>
      <c r="D56" s="40">
        <v>467.7</v>
      </c>
      <c r="E56" s="40">
        <f t="shared" si="1"/>
        <v>18502.520000000004</v>
      </c>
      <c r="F56" s="41">
        <f t="shared" si="0"/>
        <v>56497.480000000018</v>
      </c>
      <c r="H56" s="47"/>
      <c r="I56" s="48"/>
      <c r="J56" s="48"/>
    </row>
    <row r="57" spans="2:10" ht="20.100000000000001" hidden="1" customHeight="1">
      <c r="B57" s="43" t="s">
        <v>1437</v>
      </c>
      <c r="C57" s="64" t="s">
        <v>1339</v>
      </c>
      <c r="D57" s="40">
        <v>41.3</v>
      </c>
      <c r="E57" s="40">
        <f t="shared" si="1"/>
        <v>18543.820000000003</v>
      </c>
      <c r="F57" s="41">
        <f t="shared" si="0"/>
        <v>56456.180000000015</v>
      </c>
      <c r="H57" s="47"/>
      <c r="I57" s="48"/>
      <c r="J57" s="48"/>
    </row>
    <row r="58" spans="2:10" ht="20.100000000000001" hidden="1" customHeight="1">
      <c r="B58" s="43" t="s">
        <v>1438</v>
      </c>
      <c r="C58" s="64" t="s">
        <v>1036</v>
      </c>
      <c r="D58" s="40">
        <v>440.8</v>
      </c>
      <c r="E58" s="40">
        <f t="shared" si="1"/>
        <v>18984.620000000003</v>
      </c>
      <c r="F58" s="41">
        <f t="shared" si="0"/>
        <v>56015.380000000012</v>
      </c>
      <c r="H58" s="47"/>
      <c r="I58" s="48"/>
      <c r="J58" s="48"/>
    </row>
    <row r="59" spans="2:10" ht="20.100000000000001" hidden="1" customHeight="1">
      <c r="B59" s="43" t="s">
        <v>1439</v>
      </c>
      <c r="C59" s="64" t="s">
        <v>1340</v>
      </c>
      <c r="D59" s="40">
        <v>600.1</v>
      </c>
      <c r="E59" s="40">
        <f t="shared" si="1"/>
        <v>19584.72</v>
      </c>
      <c r="F59" s="41">
        <f t="shared" si="0"/>
        <v>55415.280000000013</v>
      </c>
      <c r="H59" s="47"/>
      <c r="I59" s="48"/>
      <c r="J59" s="48"/>
    </row>
    <row r="60" spans="2:10" ht="20.100000000000001" hidden="1" customHeight="1">
      <c r="B60" s="43" t="s">
        <v>1440</v>
      </c>
      <c r="C60" s="64" t="s">
        <v>1441</v>
      </c>
      <c r="D60" s="40">
        <v>80</v>
      </c>
      <c r="E60" s="40">
        <f t="shared" si="1"/>
        <v>19664.72</v>
      </c>
      <c r="F60" s="41">
        <f t="shared" si="0"/>
        <v>55335.280000000013</v>
      </c>
      <c r="H60" s="47"/>
      <c r="I60" s="48"/>
      <c r="J60" s="48"/>
    </row>
    <row r="61" spans="2:10" ht="20.100000000000001" hidden="1" customHeight="1">
      <c r="B61" s="43" t="s">
        <v>1442</v>
      </c>
      <c r="C61" s="64" t="s">
        <v>1443</v>
      </c>
      <c r="D61" s="40">
        <v>204</v>
      </c>
      <c r="E61" s="40">
        <f t="shared" si="1"/>
        <v>19868.72</v>
      </c>
      <c r="F61" s="41">
        <f t="shared" si="0"/>
        <v>55131.280000000013</v>
      </c>
      <c r="H61" s="47"/>
      <c r="I61" s="48"/>
      <c r="J61" s="48"/>
    </row>
    <row r="62" spans="2:10" ht="20.100000000000001" hidden="1" customHeight="1">
      <c r="B62" s="43" t="s">
        <v>1444</v>
      </c>
      <c r="C62" s="64" t="s">
        <v>1341</v>
      </c>
      <c r="D62" s="40">
        <v>463.2</v>
      </c>
      <c r="E62" s="40">
        <f t="shared" si="1"/>
        <v>20331.920000000002</v>
      </c>
      <c r="F62" s="41">
        <f t="shared" si="0"/>
        <v>54668.080000000016</v>
      </c>
      <c r="H62" s="47"/>
      <c r="I62" s="48"/>
      <c r="J62" s="48"/>
    </row>
    <row r="63" spans="2:10" ht="20.100000000000001" hidden="1" customHeight="1">
      <c r="B63" s="43" t="s">
        <v>1445</v>
      </c>
      <c r="C63" s="64" t="s">
        <v>1446</v>
      </c>
      <c r="D63" s="40">
        <v>1000</v>
      </c>
      <c r="E63" s="40">
        <f t="shared" si="1"/>
        <v>21331.920000000002</v>
      </c>
      <c r="F63" s="41">
        <f t="shared" si="0"/>
        <v>53668.080000000016</v>
      </c>
      <c r="H63" s="47"/>
      <c r="I63" s="48"/>
      <c r="J63" s="48"/>
    </row>
    <row r="64" spans="2:10" ht="20.100000000000001" hidden="1" customHeight="1">
      <c r="B64" s="43" t="s">
        <v>1452</v>
      </c>
      <c r="C64" s="64" t="s">
        <v>110</v>
      </c>
      <c r="D64" s="40">
        <v>52.9</v>
      </c>
      <c r="E64" s="40">
        <f t="shared" si="1"/>
        <v>21384.820000000003</v>
      </c>
      <c r="F64" s="41">
        <f t="shared" si="0"/>
        <v>53615.180000000015</v>
      </c>
      <c r="H64" s="47"/>
      <c r="I64" s="48"/>
      <c r="J64" s="48"/>
    </row>
    <row r="65" spans="2:10" ht="20.100000000000001" hidden="1" customHeight="1">
      <c r="B65" s="43" t="s">
        <v>1447</v>
      </c>
      <c r="C65" s="64" t="s">
        <v>1478</v>
      </c>
      <c r="D65" s="40">
        <v>78.69</v>
      </c>
      <c r="E65" s="40">
        <f t="shared" si="1"/>
        <v>21463.510000000002</v>
      </c>
      <c r="F65" s="41">
        <f t="shared" si="0"/>
        <v>53536.490000000013</v>
      </c>
      <c r="H65" s="47"/>
      <c r="I65" s="48"/>
      <c r="J65" s="48"/>
    </row>
    <row r="66" spans="2:10" ht="20.100000000000001" hidden="1" customHeight="1">
      <c r="B66" s="43" t="s">
        <v>1448</v>
      </c>
      <c r="C66" s="64" t="s">
        <v>1479</v>
      </c>
      <c r="D66" s="40">
        <v>263</v>
      </c>
      <c r="E66" s="40">
        <f t="shared" si="1"/>
        <v>21726.510000000002</v>
      </c>
      <c r="F66" s="41">
        <f t="shared" si="0"/>
        <v>53273.490000000013</v>
      </c>
      <c r="H66" s="47"/>
      <c r="I66" s="48"/>
      <c r="J66" s="48"/>
    </row>
    <row r="67" spans="2:10" ht="20.100000000000001" hidden="1" customHeight="1">
      <c r="B67" s="43" t="s">
        <v>1449</v>
      </c>
      <c r="C67" s="64" t="s">
        <v>1480</v>
      </c>
      <c r="D67" s="40">
        <v>139.19999999999999</v>
      </c>
      <c r="E67" s="40">
        <f t="shared" si="1"/>
        <v>21865.710000000003</v>
      </c>
      <c r="F67" s="41">
        <f t="shared" si="0"/>
        <v>53134.290000000015</v>
      </c>
      <c r="H67" s="47"/>
      <c r="I67" s="48"/>
      <c r="J67" s="48"/>
    </row>
    <row r="68" spans="2:10" ht="20.100000000000001" hidden="1" customHeight="1">
      <c r="B68" s="43" t="s">
        <v>1504</v>
      </c>
      <c r="C68" s="64" t="s">
        <v>1505</v>
      </c>
      <c r="D68" s="40">
        <v>250</v>
      </c>
      <c r="E68" s="40">
        <f t="shared" si="1"/>
        <v>22115.710000000003</v>
      </c>
      <c r="F68" s="41">
        <f t="shared" si="0"/>
        <v>52884.290000000015</v>
      </c>
      <c r="H68" s="47"/>
      <c r="I68" s="48"/>
      <c r="J68" s="48"/>
    </row>
    <row r="69" spans="2:10" ht="20.100000000000001" hidden="1" customHeight="1">
      <c r="B69" s="43" t="s">
        <v>1450</v>
      </c>
      <c r="C69" s="43" t="s">
        <v>280</v>
      </c>
      <c r="D69" s="40">
        <v>144</v>
      </c>
      <c r="E69" s="40">
        <f>E68+D69</f>
        <v>22259.710000000003</v>
      </c>
      <c r="F69" s="41">
        <f>F68-D69</f>
        <v>52740.290000000015</v>
      </c>
      <c r="H69" s="47"/>
      <c r="I69" s="48"/>
      <c r="J69" s="48"/>
    </row>
    <row r="70" spans="2:10" ht="20.100000000000001" hidden="1" customHeight="1">
      <c r="B70" s="43" t="s">
        <v>1451</v>
      </c>
      <c r="C70" s="43" t="s">
        <v>280</v>
      </c>
      <c r="D70" s="40">
        <v>162</v>
      </c>
      <c r="E70" s="40">
        <f t="shared" si="1"/>
        <v>22421.710000000003</v>
      </c>
      <c r="F70" s="41">
        <f t="shared" si="0"/>
        <v>52578.290000000015</v>
      </c>
      <c r="H70" s="47"/>
      <c r="I70" s="48"/>
      <c r="J70" s="48"/>
    </row>
    <row r="71" spans="2:10" ht="20.100000000000001" hidden="1" customHeight="1">
      <c r="B71" s="43" t="s">
        <v>1453</v>
      </c>
      <c r="C71" s="43" t="s">
        <v>1342</v>
      </c>
      <c r="D71" s="40">
        <v>141.4</v>
      </c>
      <c r="E71" s="40">
        <f t="shared" si="1"/>
        <v>22563.110000000004</v>
      </c>
      <c r="F71" s="41">
        <f t="shared" ref="F71:F134" si="3">F70-D71</f>
        <v>52436.890000000014</v>
      </c>
      <c r="H71" s="47"/>
      <c r="I71" s="48"/>
      <c r="J71" s="48"/>
    </row>
    <row r="72" spans="2:10" ht="20.100000000000001" hidden="1" customHeight="1">
      <c r="B72" s="43" t="s">
        <v>1454</v>
      </c>
      <c r="C72" s="43" t="s">
        <v>1330</v>
      </c>
      <c r="D72" s="40">
        <v>831</v>
      </c>
      <c r="E72" s="40">
        <f t="shared" ref="E72:E135" si="4">E71+D72</f>
        <v>23394.110000000004</v>
      </c>
      <c r="F72" s="41">
        <f t="shared" si="3"/>
        <v>51605.890000000014</v>
      </c>
      <c r="H72" s="47"/>
      <c r="I72" s="48"/>
      <c r="J72" s="48"/>
    </row>
    <row r="73" spans="2:10" ht="20.100000000000001" hidden="1" customHeight="1">
      <c r="B73" s="43" t="s">
        <v>1455</v>
      </c>
      <c r="C73" s="43" t="s">
        <v>1343</v>
      </c>
      <c r="D73" s="40">
        <v>84</v>
      </c>
      <c r="E73" s="40">
        <f t="shared" si="4"/>
        <v>23478.110000000004</v>
      </c>
      <c r="F73" s="41">
        <f t="shared" si="3"/>
        <v>51521.890000000014</v>
      </c>
      <c r="H73" s="47"/>
      <c r="I73" s="48"/>
      <c r="J73" s="48"/>
    </row>
    <row r="74" spans="2:10" ht="20.100000000000001" hidden="1" customHeight="1">
      <c r="B74" s="43" t="s">
        <v>1456</v>
      </c>
      <c r="C74" s="43" t="s">
        <v>1344</v>
      </c>
      <c r="D74" s="40">
        <v>87</v>
      </c>
      <c r="E74" s="40">
        <f t="shared" si="4"/>
        <v>23565.110000000004</v>
      </c>
      <c r="F74" s="41">
        <f t="shared" si="3"/>
        <v>51434.890000000014</v>
      </c>
      <c r="H74" s="47"/>
      <c r="I74" s="48"/>
      <c r="J74" s="48"/>
    </row>
    <row r="75" spans="2:10" ht="20.100000000000001" hidden="1" customHeight="1">
      <c r="B75" s="43" t="s">
        <v>1457</v>
      </c>
      <c r="C75" s="43" t="s">
        <v>1345</v>
      </c>
      <c r="D75" s="40">
        <v>1106</v>
      </c>
      <c r="E75" s="40">
        <f t="shared" si="4"/>
        <v>24671.110000000004</v>
      </c>
      <c r="F75" s="41">
        <f t="shared" si="3"/>
        <v>50328.890000000014</v>
      </c>
      <c r="H75" s="47"/>
      <c r="I75" s="48"/>
      <c r="J75" s="48"/>
    </row>
    <row r="76" spans="2:10" ht="20.100000000000001" hidden="1" customHeight="1">
      <c r="B76" s="43" t="s">
        <v>1458</v>
      </c>
      <c r="C76" s="43" t="s">
        <v>1098</v>
      </c>
      <c r="D76" s="40">
        <v>229.9</v>
      </c>
      <c r="E76" s="40">
        <f t="shared" si="4"/>
        <v>24901.010000000006</v>
      </c>
      <c r="F76" s="41">
        <f t="shared" si="3"/>
        <v>50098.990000000013</v>
      </c>
      <c r="H76" s="47"/>
      <c r="I76" s="48"/>
      <c r="J76" s="48"/>
    </row>
    <row r="77" spans="2:10" ht="20.100000000000001" hidden="1" customHeight="1">
      <c r="B77" s="43" t="s">
        <v>1459</v>
      </c>
      <c r="C77" s="43" t="s">
        <v>1346</v>
      </c>
      <c r="D77" s="40">
        <v>105.76</v>
      </c>
      <c r="E77" s="40">
        <f t="shared" si="4"/>
        <v>25006.770000000004</v>
      </c>
      <c r="F77" s="41">
        <f t="shared" si="3"/>
        <v>49993.23000000001</v>
      </c>
      <c r="H77" s="47"/>
      <c r="I77" s="48"/>
      <c r="J77" s="48"/>
    </row>
    <row r="78" spans="2:10" ht="20.100000000000001" hidden="1" customHeight="1">
      <c r="B78" s="43" t="s">
        <v>1460</v>
      </c>
      <c r="C78" s="43" t="s">
        <v>1347</v>
      </c>
      <c r="D78" s="40">
        <v>50.04</v>
      </c>
      <c r="E78" s="40">
        <f t="shared" si="4"/>
        <v>25056.810000000005</v>
      </c>
      <c r="F78" s="41">
        <f t="shared" si="3"/>
        <v>49943.19000000001</v>
      </c>
      <c r="H78" s="47"/>
      <c r="I78" s="48"/>
      <c r="J78" s="48"/>
    </row>
    <row r="79" spans="2:10" ht="20.100000000000001" hidden="1" customHeight="1">
      <c r="B79" s="43" t="s">
        <v>1461</v>
      </c>
      <c r="C79" s="43" t="s">
        <v>1348</v>
      </c>
      <c r="D79" s="40">
        <v>864.5</v>
      </c>
      <c r="E79" s="40">
        <f t="shared" si="4"/>
        <v>25921.310000000005</v>
      </c>
      <c r="F79" s="41">
        <f t="shared" si="3"/>
        <v>49078.69000000001</v>
      </c>
      <c r="H79" s="47"/>
      <c r="I79" s="48"/>
      <c r="J79" s="48"/>
    </row>
    <row r="80" spans="2:10" ht="20.100000000000001" hidden="1" customHeight="1">
      <c r="B80" s="43" t="s">
        <v>1462</v>
      </c>
      <c r="C80" s="43" t="s">
        <v>1349</v>
      </c>
      <c r="D80" s="40">
        <v>390</v>
      </c>
      <c r="E80" s="40">
        <f t="shared" si="4"/>
        <v>26311.310000000005</v>
      </c>
      <c r="F80" s="41">
        <f t="shared" si="3"/>
        <v>48688.69000000001</v>
      </c>
      <c r="H80" s="47"/>
      <c r="I80" s="48"/>
      <c r="J80" s="48"/>
    </row>
    <row r="81" spans="2:10" ht="20.100000000000001" hidden="1" customHeight="1">
      <c r="B81" s="43" t="s">
        <v>1463</v>
      </c>
      <c r="C81" s="43" t="s">
        <v>1343</v>
      </c>
      <c r="D81" s="40">
        <v>72</v>
      </c>
      <c r="E81" s="40">
        <f t="shared" si="4"/>
        <v>26383.310000000005</v>
      </c>
      <c r="F81" s="41">
        <f t="shared" si="3"/>
        <v>48616.69000000001</v>
      </c>
      <c r="H81" s="47"/>
      <c r="I81" s="48"/>
      <c r="J81" s="48"/>
    </row>
    <row r="82" spans="2:10" ht="20.100000000000001" hidden="1" customHeight="1">
      <c r="B82" s="43" t="s">
        <v>1464</v>
      </c>
      <c r="C82" s="43" t="s">
        <v>77</v>
      </c>
      <c r="D82" s="40">
        <v>1864.46</v>
      </c>
      <c r="E82" s="40">
        <f t="shared" si="4"/>
        <v>28247.770000000004</v>
      </c>
      <c r="F82" s="41">
        <f t="shared" si="3"/>
        <v>46752.23000000001</v>
      </c>
      <c r="H82" s="47"/>
      <c r="I82" s="48"/>
      <c r="J82" s="48"/>
    </row>
    <row r="83" spans="2:10" ht="20.100000000000001" hidden="1" customHeight="1">
      <c r="B83" s="43" t="s">
        <v>1465</v>
      </c>
      <c r="C83" s="43" t="s">
        <v>77</v>
      </c>
      <c r="D83" s="40">
        <v>800</v>
      </c>
      <c r="E83" s="40">
        <f t="shared" si="4"/>
        <v>29047.770000000004</v>
      </c>
      <c r="F83" s="41">
        <f t="shared" si="3"/>
        <v>45952.23000000001</v>
      </c>
      <c r="H83" s="47"/>
      <c r="I83" s="48"/>
      <c r="J83" s="48"/>
    </row>
    <row r="84" spans="2:10" ht="20.100000000000001" customHeight="1">
      <c r="B84" s="123" t="s">
        <v>1466</v>
      </c>
      <c r="C84" s="123" t="s">
        <v>77</v>
      </c>
      <c r="D84" s="124">
        <v>1918.04</v>
      </c>
      <c r="E84" s="124">
        <f t="shared" si="4"/>
        <v>30965.810000000005</v>
      </c>
      <c r="F84" s="126">
        <f t="shared" si="3"/>
        <v>44034.19000000001</v>
      </c>
      <c r="H84" s="125" t="s">
        <v>2259</v>
      </c>
      <c r="I84" s="48"/>
      <c r="J84" s="48"/>
    </row>
    <row r="85" spans="2:10" ht="20.100000000000001" hidden="1" customHeight="1">
      <c r="B85" s="43" t="s">
        <v>1467</v>
      </c>
      <c r="C85" s="43" t="s">
        <v>77</v>
      </c>
      <c r="D85" s="40">
        <v>438.77</v>
      </c>
      <c r="E85" s="40">
        <f t="shared" si="4"/>
        <v>31404.580000000005</v>
      </c>
      <c r="F85" s="41">
        <f t="shared" si="3"/>
        <v>43595.420000000013</v>
      </c>
      <c r="H85" s="47"/>
      <c r="I85" s="48"/>
      <c r="J85" s="48"/>
    </row>
    <row r="86" spans="2:10" ht="20.100000000000001" hidden="1" customHeight="1">
      <c r="B86" s="43" t="s">
        <v>1468</v>
      </c>
      <c r="C86" s="43" t="s">
        <v>77</v>
      </c>
      <c r="D86" s="40">
        <v>1455.37</v>
      </c>
      <c r="E86" s="40">
        <f t="shared" si="4"/>
        <v>32859.950000000004</v>
      </c>
      <c r="F86" s="41">
        <f t="shared" si="3"/>
        <v>42140.05000000001</v>
      </c>
      <c r="H86" s="47"/>
      <c r="I86" s="48"/>
      <c r="J86" s="48"/>
    </row>
    <row r="87" spans="2:10" ht="20.100000000000001" hidden="1" customHeight="1">
      <c r="B87" s="43" t="s">
        <v>1469</v>
      </c>
      <c r="C87" s="43" t="s">
        <v>77</v>
      </c>
      <c r="D87" s="40">
        <v>577.79999999999995</v>
      </c>
      <c r="E87" s="40">
        <f t="shared" si="4"/>
        <v>33437.750000000007</v>
      </c>
      <c r="F87" s="41">
        <f t="shared" si="3"/>
        <v>41562.250000000007</v>
      </c>
      <c r="H87" s="47"/>
      <c r="I87" s="48"/>
      <c r="J87" s="48"/>
    </row>
    <row r="88" spans="2:10" ht="20.100000000000001" hidden="1" customHeight="1">
      <c r="B88" s="43" t="s">
        <v>1470</v>
      </c>
      <c r="C88" s="43" t="s">
        <v>1350</v>
      </c>
      <c r="D88" s="40">
        <v>1489.44</v>
      </c>
      <c r="E88" s="40">
        <f t="shared" si="4"/>
        <v>34927.19000000001</v>
      </c>
      <c r="F88" s="41">
        <f t="shared" si="3"/>
        <v>40072.810000000005</v>
      </c>
      <c r="H88" s="47"/>
      <c r="I88" s="48"/>
      <c r="J88" s="48"/>
    </row>
    <row r="89" spans="2:10" ht="20.100000000000001" hidden="1" customHeight="1">
      <c r="B89" s="43" t="s">
        <v>1471</v>
      </c>
      <c r="C89" s="43" t="s">
        <v>1351</v>
      </c>
      <c r="D89" s="40">
        <v>1010.86</v>
      </c>
      <c r="E89" s="40">
        <f t="shared" si="4"/>
        <v>35938.05000000001</v>
      </c>
      <c r="F89" s="41">
        <f t="shared" si="3"/>
        <v>39061.950000000004</v>
      </c>
      <c r="H89" s="47"/>
      <c r="I89" s="48"/>
      <c r="J89" s="48"/>
    </row>
    <row r="90" spans="2:10" ht="20.100000000000001" hidden="1" customHeight="1">
      <c r="B90" s="43" t="s">
        <v>1472</v>
      </c>
      <c r="C90" s="43" t="s">
        <v>1330</v>
      </c>
      <c r="D90" s="40">
        <v>23.06</v>
      </c>
      <c r="E90" s="40">
        <f t="shared" si="4"/>
        <v>35961.110000000008</v>
      </c>
      <c r="F90" s="41">
        <f t="shared" si="3"/>
        <v>39038.890000000007</v>
      </c>
      <c r="H90" s="47"/>
      <c r="I90" s="48"/>
      <c r="J90" s="48"/>
    </row>
    <row r="91" spans="2:10" ht="20.100000000000001" hidden="1" customHeight="1">
      <c r="B91" s="43" t="s">
        <v>1473</v>
      </c>
      <c r="C91" s="43" t="s">
        <v>1352</v>
      </c>
      <c r="D91" s="40">
        <v>115</v>
      </c>
      <c r="E91" s="40">
        <f t="shared" si="4"/>
        <v>36076.110000000008</v>
      </c>
      <c r="F91" s="41">
        <f t="shared" si="3"/>
        <v>38923.890000000007</v>
      </c>
      <c r="H91" s="47"/>
      <c r="I91" s="48"/>
      <c r="J91" s="48"/>
    </row>
    <row r="92" spans="2:10" ht="20.100000000000001" hidden="1" customHeight="1">
      <c r="B92" s="43" t="s">
        <v>1474</v>
      </c>
      <c r="C92" s="43" t="s">
        <v>1353</v>
      </c>
      <c r="D92" s="40">
        <v>449</v>
      </c>
      <c r="E92" s="40">
        <f t="shared" si="4"/>
        <v>36525.110000000008</v>
      </c>
      <c r="F92" s="41">
        <f t="shared" si="3"/>
        <v>38474.890000000007</v>
      </c>
      <c r="H92" s="47"/>
      <c r="I92" s="48"/>
      <c r="J92" s="48"/>
    </row>
    <row r="93" spans="2:10" ht="20.100000000000001" hidden="1" customHeight="1">
      <c r="B93" s="43" t="s">
        <v>1475</v>
      </c>
      <c r="C93" s="43" t="s">
        <v>1354</v>
      </c>
      <c r="D93" s="40">
        <v>155.19999999999999</v>
      </c>
      <c r="E93" s="40">
        <f t="shared" si="4"/>
        <v>36680.310000000005</v>
      </c>
      <c r="F93" s="41">
        <f t="shared" si="3"/>
        <v>38319.69000000001</v>
      </c>
      <c r="H93" s="47"/>
      <c r="I93" s="48"/>
      <c r="J93" s="48"/>
    </row>
    <row r="94" spans="2:10" ht="20.100000000000001" hidden="1" customHeight="1">
      <c r="B94" s="43" t="s">
        <v>1476</v>
      </c>
      <c r="C94" s="43" t="s">
        <v>1355</v>
      </c>
      <c r="D94" s="40">
        <v>170.98</v>
      </c>
      <c r="E94" s="40">
        <f t="shared" si="4"/>
        <v>36851.290000000008</v>
      </c>
      <c r="F94" s="41">
        <f t="shared" si="3"/>
        <v>38148.710000000006</v>
      </c>
      <c r="H94" s="47"/>
      <c r="I94" s="48"/>
      <c r="J94" s="48"/>
    </row>
    <row r="95" spans="2:10" ht="20.100000000000001" hidden="1" customHeight="1">
      <c r="B95" s="43" t="s">
        <v>1477</v>
      </c>
      <c r="C95" s="43" t="s">
        <v>1340</v>
      </c>
      <c r="D95" s="40">
        <v>814.2</v>
      </c>
      <c r="E95" s="40">
        <f t="shared" si="4"/>
        <v>37665.490000000005</v>
      </c>
      <c r="F95" s="41">
        <f t="shared" si="3"/>
        <v>37334.510000000009</v>
      </c>
      <c r="H95" s="47"/>
      <c r="I95" s="48"/>
      <c r="J95" s="48"/>
    </row>
    <row r="96" spans="2:10" ht="20.100000000000001" hidden="1" customHeight="1">
      <c r="B96" s="43" t="s">
        <v>1481</v>
      </c>
      <c r="C96" s="43" t="s">
        <v>77</v>
      </c>
      <c r="D96" s="40">
        <v>1118.1300000000001</v>
      </c>
      <c r="E96" s="40">
        <f t="shared" si="4"/>
        <v>38783.620000000003</v>
      </c>
      <c r="F96" s="41">
        <f t="shared" si="3"/>
        <v>36216.380000000012</v>
      </c>
      <c r="H96" s="47"/>
      <c r="I96" s="48"/>
      <c r="J96" s="48"/>
    </row>
    <row r="97" spans="2:10" ht="20.100000000000001" hidden="1" customHeight="1">
      <c r="B97" s="43" t="s">
        <v>1482</v>
      </c>
      <c r="C97" s="43" t="s">
        <v>77</v>
      </c>
      <c r="D97" s="40">
        <v>438.77</v>
      </c>
      <c r="E97" s="40">
        <f t="shared" si="4"/>
        <v>39222.39</v>
      </c>
      <c r="F97" s="41">
        <f t="shared" si="3"/>
        <v>35777.610000000015</v>
      </c>
      <c r="H97" s="47"/>
      <c r="I97" s="48"/>
      <c r="J97" s="48"/>
    </row>
    <row r="98" spans="2:10" ht="20.100000000000001" hidden="1" customHeight="1">
      <c r="B98" s="43" t="s">
        <v>1483</v>
      </c>
      <c r="C98" s="43" t="s">
        <v>1356</v>
      </c>
      <c r="D98" s="40">
        <v>730.02</v>
      </c>
      <c r="E98" s="40">
        <f t="shared" si="4"/>
        <v>39952.409999999996</v>
      </c>
      <c r="F98" s="41">
        <f t="shared" si="3"/>
        <v>35047.590000000018</v>
      </c>
      <c r="H98" s="47"/>
      <c r="I98" s="48"/>
      <c r="J98" s="48"/>
    </row>
    <row r="99" spans="2:10" ht="20.100000000000001" hidden="1" customHeight="1">
      <c r="B99" s="43" t="s">
        <v>1484</v>
      </c>
      <c r="C99" s="43" t="s">
        <v>239</v>
      </c>
      <c r="D99" s="40">
        <v>321.29000000000002</v>
      </c>
      <c r="E99" s="40">
        <f t="shared" si="4"/>
        <v>40273.699999999997</v>
      </c>
      <c r="F99" s="41">
        <f t="shared" si="3"/>
        <v>34726.300000000017</v>
      </c>
      <c r="H99" s="47"/>
      <c r="I99" s="48"/>
      <c r="J99" s="48"/>
    </row>
    <row r="100" spans="2:10" ht="20.100000000000001" hidden="1" customHeight="1">
      <c r="B100" s="43" t="s">
        <v>1485</v>
      </c>
      <c r="C100" s="43" t="s">
        <v>1357</v>
      </c>
      <c r="D100" s="40">
        <v>166.4</v>
      </c>
      <c r="E100" s="40">
        <f t="shared" si="4"/>
        <v>40440.1</v>
      </c>
      <c r="F100" s="41">
        <f t="shared" si="3"/>
        <v>34559.900000000016</v>
      </c>
      <c r="H100" s="47"/>
      <c r="I100" s="48"/>
      <c r="J100" s="48"/>
    </row>
    <row r="101" spans="2:10" ht="20.100000000000001" hidden="1" customHeight="1">
      <c r="B101" s="43" t="s">
        <v>1486</v>
      </c>
      <c r="C101" s="43" t="s">
        <v>1358</v>
      </c>
      <c r="D101" s="40">
        <v>109.8</v>
      </c>
      <c r="E101" s="40">
        <f t="shared" si="4"/>
        <v>40549.9</v>
      </c>
      <c r="F101" s="41">
        <f t="shared" si="3"/>
        <v>34450.100000000013</v>
      </c>
      <c r="H101" s="47"/>
      <c r="I101" s="48"/>
      <c r="J101" s="48"/>
    </row>
    <row r="102" spans="2:10" ht="20.100000000000001" hidden="1" customHeight="1">
      <c r="B102" s="43" t="s">
        <v>1487</v>
      </c>
      <c r="C102" s="43" t="s">
        <v>239</v>
      </c>
      <c r="D102" s="40">
        <v>122</v>
      </c>
      <c r="E102" s="40">
        <f t="shared" si="4"/>
        <v>40671.9</v>
      </c>
      <c r="F102" s="41">
        <f t="shared" si="3"/>
        <v>34328.100000000013</v>
      </c>
      <c r="H102" s="47"/>
      <c r="I102" s="48"/>
      <c r="J102" s="48"/>
    </row>
    <row r="103" spans="2:10" ht="20.100000000000001" hidden="1" customHeight="1">
      <c r="B103" s="43" t="s">
        <v>1487</v>
      </c>
      <c r="C103" s="43" t="s">
        <v>1359</v>
      </c>
      <c r="D103" s="40">
        <v>519.20000000000005</v>
      </c>
      <c r="E103" s="40">
        <f t="shared" si="4"/>
        <v>41191.1</v>
      </c>
      <c r="F103" s="41">
        <f t="shared" si="3"/>
        <v>33808.900000000016</v>
      </c>
      <c r="H103" s="47"/>
      <c r="I103" s="48"/>
      <c r="J103" s="48"/>
    </row>
    <row r="104" spans="2:10" ht="20.100000000000001" hidden="1" customHeight="1">
      <c r="B104" s="43" t="s">
        <v>1488</v>
      </c>
      <c r="C104" s="43" t="s">
        <v>1360</v>
      </c>
      <c r="D104" s="40">
        <v>135.5</v>
      </c>
      <c r="E104" s="40">
        <f t="shared" si="4"/>
        <v>41326.6</v>
      </c>
      <c r="F104" s="41">
        <f t="shared" si="3"/>
        <v>33673.400000000016</v>
      </c>
      <c r="H104" s="47"/>
      <c r="I104" s="48"/>
      <c r="J104" s="48"/>
    </row>
    <row r="105" spans="2:10" ht="20.100000000000001" customHeight="1">
      <c r="B105" s="123" t="s">
        <v>1489</v>
      </c>
      <c r="C105" s="123" t="s">
        <v>1490</v>
      </c>
      <c r="D105" s="124">
        <v>141.4</v>
      </c>
      <c r="E105" s="124">
        <f t="shared" si="4"/>
        <v>41468</v>
      </c>
      <c r="F105" s="126">
        <f t="shared" si="3"/>
        <v>33532.000000000015</v>
      </c>
      <c r="H105" s="125" t="s">
        <v>2261</v>
      </c>
      <c r="I105" s="48"/>
      <c r="J105" s="48"/>
    </row>
    <row r="106" spans="2:10" ht="20.100000000000001" hidden="1" customHeight="1">
      <c r="B106" s="43" t="s">
        <v>1491</v>
      </c>
      <c r="C106" s="43" t="s">
        <v>1492</v>
      </c>
      <c r="D106" s="40">
        <v>70</v>
      </c>
      <c r="E106" s="40">
        <f t="shared" si="4"/>
        <v>41538</v>
      </c>
      <c r="F106" s="41">
        <f t="shared" si="3"/>
        <v>33462.000000000015</v>
      </c>
      <c r="H106" s="47"/>
      <c r="I106" s="48"/>
      <c r="J106" s="48"/>
    </row>
    <row r="107" spans="2:10" ht="20.100000000000001" hidden="1" customHeight="1">
      <c r="B107" s="43" t="s">
        <v>1493</v>
      </c>
      <c r="C107" s="43" t="s">
        <v>1494</v>
      </c>
      <c r="D107" s="40">
        <v>275.5</v>
      </c>
      <c r="E107" s="40">
        <f t="shared" si="4"/>
        <v>41813.5</v>
      </c>
      <c r="F107" s="41">
        <f t="shared" si="3"/>
        <v>33186.500000000015</v>
      </c>
      <c r="H107" s="47"/>
      <c r="I107" s="48"/>
      <c r="J107" s="48"/>
    </row>
    <row r="108" spans="2:10" ht="20.100000000000001" hidden="1" customHeight="1">
      <c r="B108" s="43" t="s">
        <v>1495</v>
      </c>
      <c r="C108" s="43" t="s">
        <v>1496</v>
      </c>
      <c r="D108" s="40">
        <v>1153.94</v>
      </c>
      <c r="E108" s="40">
        <f t="shared" si="4"/>
        <v>42967.44</v>
      </c>
      <c r="F108" s="41">
        <f t="shared" si="3"/>
        <v>32032.560000000016</v>
      </c>
      <c r="H108" s="47"/>
      <c r="I108" s="48"/>
      <c r="J108" s="48"/>
    </row>
    <row r="109" spans="2:10" ht="20.100000000000001" hidden="1" customHeight="1">
      <c r="B109" s="43" t="s">
        <v>1497</v>
      </c>
      <c r="C109" s="43" t="s">
        <v>1496</v>
      </c>
      <c r="D109" s="40">
        <v>50</v>
      </c>
      <c r="E109" s="40">
        <f t="shared" si="4"/>
        <v>43017.440000000002</v>
      </c>
      <c r="F109" s="41">
        <f t="shared" si="3"/>
        <v>31982.560000000016</v>
      </c>
      <c r="H109" s="47"/>
      <c r="I109" s="48"/>
      <c r="J109" s="48"/>
    </row>
    <row r="110" spans="2:10" ht="20.100000000000001" hidden="1" customHeight="1">
      <c r="B110" s="43" t="s">
        <v>1498</v>
      </c>
      <c r="C110" s="43" t="s">
        <v>1499</v>
      </c>
      <c r="D110" s="40">
        <v>1401</v>
      </c>
      <c r="E110" s="40">
        <f t="shared" si="4"/>
        <v>44418.44</v>
      </c>
      <c r="F110" s="41">
        <f t="shared" si="3"/>
        <v>30581.560000000016</v>
      </c>
      <c r="H110" s="47"/>
      <c r="I110" s="48"/>
      <c r="J110" s="48"/>
    </row>
    <row r="111" spans="2:10" ht="20.100000000000001" hidden="1" customHeight="1">
      <c r="B111" s="43" t="s">
        <v>1500</v>
      </c>
      <c r="C111" s="43" t="s">
        <v>1496</v>
      </c>
      <c r="D111" s="40">
        <v>130</v>
      </c>
      <c r="E111" s="40">
        <f t="shared" si="4"/>
        <v>44548.44</v>
      </c>
      <c r="F111" s="41">
        <f t="shared" si="3"/>
        <v>30451.560000000016</v>
      </c>
      <c r="H111" s="47"/>
      <c r="I111" s="48"/>
      <c r="J111" s="48"/>
    </row>
    <row r="112" spans="2:10" ht="20.100000000000001" hidden="1" customHeight="1">
      <c r="B112" s="43" t="s">
        <v>1501</v>
      </c>
      <c r="C112" s="43" t="s">
        <v>1502</v>
      </c>
      <c r="D112" s="40">
        <v>2823</v>
      </c>
      <c r="E112" s="40">
        <f t="shared" si="4"/>
        <v>47371.44</v>
      </c>
      <c r="F112" s="41">
        <f t="shared" si="3"/>
        <v>27628.560000000016</v>
      </c>
      <c r="H112" s="47"/>
      <c r="I112" s="48"/>
      <c r="J112" s="48"/>
    </row>
    <row r="113" spans="2:10" ht="20.100000000000001" hidden="1" customHeight="1">
      <c r="B113" s="43" t="s">
        <v>1503</v>
      </c>
      <c r="C113" s="43" t="s">
        <v>1496</v>
      </c>
      <c r="D113" s="40">
        <v>90</v>
      </c>
      <c r="E113" s="40">
        <f t="shared" si="4"/>
        <v>47461.440000000002</v>
      </c>
      <c r="F113" s="41">
        <f t="shared" si="3"/>
        <v>27538.560000000016</v>
      </c>
      <c r="H113" s="47"/>
      <c r="I113" s="48"/>
      <c r="J113" s="48"/>
    </row>
    <row r="114" spans="2:10" ht="20.100000000000001" hidden="1" customHeight="1">
      <c r="B114" s="43" t="s">
        <v>1506</v>
      </c>
      <c r="C114" s="43" t="s">
        <v>1505</v>
      </c>
      <c r="D114" s="40">
        <v>250</v>
      </c>
      <c r="E114" s="40">
        <f t="shared" si="4"/>
        <v>47711.44</v>
      </c>
      <c r="F114" s="41">
        <f t="shared" si="3"/>
        <v>27288.560000000016</v>
      </c>
      <c r="H114" s="47"/>
      <c r="I114" s="48"/>
      <c r="J114" s="48"/>
    </row>
    <row r="115" spans="2:10" ht="20.100000000000001" hidden="1" customHeight="1">
      <c r="B115" s="43" t="s">
        <v>1507</v>
      </c>
      <c r="C115" s="43" t="s">
        <v>1505</v>
      </c>
      <c r="D115" s="40">
        <v>250</v>
      </c>
      <c r="E115" s="40">
        <f t="shared" si="4"/>
        <v>47961.440000000002</v>
      </c>
      <c r="F115" s="41">
        <f t="shared" si="3"/>
        <v>27038.560000000016</v>
      </c>
      <c r="H115" s="47"/>
      <c r="I115" s="48"/>
      <c r="J115" s="48"/>
    </row>
    <row r="116" spans="2:10" ht="20.100000000000001" hidden="1" customHeight="1">
      <c r="B116" s="43" t="s">
        <v>1508</v>
      </c>
      <c r="C116" s="43" t="s">
        <v>112</v>
      </c>
      <c r="D116" s="40">
        <v>406</v>
      </c>
      <c r="E116" s="40">
        <f t="shared" si="4"/>
        <v>48367.44</v>
      </c>
      <c r="F116" s="41">
        <f t="shared" si="3"/>
        <v>26632.560000000016</v>
      </c>
      <c r="H116" s="47"/>
      <c r="I116" s="48"/>
      <c r="J116" s="48"/>
    </row>
    <row r="117" spans="2:10" ht="20.100000000000001" hidden="1" customHeight="1">
      <c r="B117" s="43" t="s">
        <v>1509</v>
      </c>
      <c r="C117" s="43" t="s">
        <v>1510</v>
      </c>
      <c r="D117" s="40">
        <v>80.010000000000005</v>
      </c>
      <c r="E117" s="40">
        <f t="shared" si="4"/>
        <v>48447.450000000004</v>
      </c>
      <c r="F117" s="41">
        <f t="shared" si="3"/>
        <v>26552.550000000017</v>
      </c>
      <c r="H117" s="47"/>
      <c r="I117" s="48"/>
      <c r="J117" s="48"/>
    </row>
    <row r="118" spans="2:10" ht="20.100000000000001" hidden="1" customHeight="1">
      <c r="B118" s="43" t="s">
        <v>1511</v>
      </c>
      <c r="C118" s="43" t="s">
        <v>1505</v>
      </c>
      <c r="D118" s="40">
        <v>250</v>
      </c>
      <c r="E118" s="40">
        <f t="shared" si="4"/>
        <v>48697.450000000004</v>
      </c>
      <c r="F118" s="41">
        <f t="shared" si="3"/>
        <v>26302.550000000017</v>
      </c>
      <c r="H118" s="47"/>
      <c r="I118" s="48"/>
      <c r="J118" s="48" t="s">
        <v>2204</v>
      </c>
    </row>
    <row r="119" spans="2:10" ht="20.100000000000001" hidden="1" customHeight="1">
      <c r="B119" s="43" t="s">
        <v>1506</v>
      </c>
      <c r="C119" s="43" t="s">
        <v>1505</v>
      </c>
      <c r="D119" s="40">
        <v>250</v>
      </c>
      <c r="E119" s="40">
        <f t="shared" si="4"/>
        <v>48947.450000000004</v>
      </c>
      <c r="F119" s="41">
        <f t="shared" si="3"/>
        <v>26052.550000000017</v>
      </c>
      <c r="H119" s="47"/>
      <c r="I119" s="48"/>
      <c r="J119" s="48"/>
    </row>
    <row r="120" spans="2:10" ht="20.100000000000001" hidden="1" customHeight="1">
      <c r="B120" s="43" t="s">
        <v>1507</v>
      </c>
      <c r="C120" s="43" t="s">
        <v>1505</v>
      </c>
      <c r="D120" s="40">
        <v>250</v>
      </c>
      <c r="E120" s="40">
        <f t="shared" si="4"/>
        <v>49197.450000000004</v>
      </c>
      <c r="F120" s="41">
        <f t="shared" si="3"/>
        <v>25802.550000000017</v>
      </c>
      <c r="H120" s="47"/>
      <c r="I120" s="48"/>
      <c r="J120" s="48"/>
    </row>
    <row r="121" spans="2:10" ht="20.100000000000001" hidden="1" customHeight="1">
      <c r="B121" s="43" t="s">
        <v>1508</v>
      </c>
      <c r="C121" s="43" t="s">
        <v>112</v>
      </c>
      <c r="D121" s="40">
        <v>406</v>
      </c>
      <c r="E121" s="40">
        <f t="shared" si="4"/>
        <v>49603.450000000004</v>
      </c>
      <c r="F121" s="41">
        <f t="shared" si="3"/>
        <v>25396.550000000017</v>
      </c>
      <c r="H121" s="47"/>
      <c r="I121" s="48"/>
      <c r="J121" s="48"/>
    </row>
    <row r="122" spans="2:10" ht="20.100000000000001" hidden="1" customHeight="1">
      <c r="B122" s="43" t="s">
        <v>1509</v>
      </c>
      <c r="C122" s="43" t="s">
        <v>1510</v>
      </c>
      <c r="D122" s="40">
        <v>80.010000000000005</v>
      </c>
      <c r="E122" s="40">
        <f t="shared" si="4"/>
        <v>49683.460000000006</v>
      </c>
      <c r="F122" s="41">
        <f t="shared" si="3"/>
        <v>25316.540000000019</v>
      </c>
      <c r="H122" s="47"/>
      <c r="I122" s="48"/>
      <c r="J122" s="48"/>
    </row>
    <row r="123" spans="2:10" ht="20.100000000000001" hidden="1" customHeight="1">
      <c r="B123" s="43" t="s">
        <v>1511</v>
      </c>
      <c r="C123" s="43" t="s">
        <v>1505</v>
      </c>
      <c r="D123" s="40">
        <v>250</v>
      </c>
      <c r="E123" s="40">
        <f t="shared" si="4"/>
        <v>49933.460000000006</v>
      </c>
      <c r="F123" s="41">
        <f t="shared" si="3"/>
        <v>25066.540000000019</v>
      </c>
      <c r="H123" s="47"/>
      <c r="I123" s="48"/>
      <c r="J123" s="48"/>
    </row>
    <row r="124" spans="2:10" ht="20.100000000000001" hidden="1" customHeight="1">
      <c r="B124" s="43"/>
      <c r="C124" s="43"/>
      <c r="D124" s="40"/>
      <c r="E124" s="40">
        <f t="shared" si="4"/>
        <v>49933.460000000006</v>
      </c>
      <c r="F124" s="41">
        <f t="shared" si="3"/>
        <v>25066.540000000019</v>
      </c>
      <c r="H124" s="47"/>
      <c r="I124" s="48"/>
      <c r="J124" s="48"/>
    </row>
    <row r="125" spans="2:10" ht="20.100000000000001" hidden="1" customHeight="1">
      <c r="B125" s="43"/>
      <c r="C125" s="43"/>
      <c r="D125" s="40"/>
      <c r="E125" s="40">
        <f t="shared" si="4"/>
        <v>49933.460000000006</v>
      </c>
      <c r="F125" s="41">
        <f t="shared" si="3"/>
        <v>25066.540000000019</v>
      </c>
      <c r="H125" s="47"/>
      <c r="I125" s="48"/>
      <c r="J125" s="48"/>
    </row>
    <row r="126" spans="2:10" ht="20.100000000000001" hidden="1" customHeight="1">
      <c r="B126" s="43"/>
      <c r="C126" s="43"/>
      <c r="D126" s="40"/>
      <c r="E126" s="40">
        <f t="shared" si="4"/>
        <v>49933.460000000006</v>
      </c>
      <c r="F126" s="41">
        <f t="shared" si="3"/>
        <v>25066.540000000019</v>
      </c>
      <c r="H126" s="47"/>
      <c r="I126" s="48"/>
      <c r="J126" s="48"/>
    </row>
    <row r="127" spans="2:10" ht="20.100000000000001" hidden="1" customHeight="1">
      <c r="B127" s="43"/>
      <c r="C127" s="43"/>
      <c r="D127" s="40"/>
      <c r="E127" s="40">
        <f t="shared" si="4"/>
        <v>49933.460000000006</v>
      </c>
      <c r="F127" s="41">
        <f t="shared" si="3"/>
        <v>25066.540000000019</v>
      </c>
      <c r="H127" s="49"/>
      <c r="I127" s="48"/>
      <c r="J127" s="48"/>
    </row>
    <row r="128" spans="2:10" ht="20.100000000000001" hidden="1" customHeight="1">
      <c r="B128" s="43"/>
      <c r="C128" s="43"/>
      <c r="D128" s="40"/>
      <c r="E128" s="40">
        <f t="shared" si="4"/>
        <v>49933.460000000006</v>
      </c>
      <c r="F128" s="41">
        <f t="shared" si="3"/>
        <v>25066.540000000019</v>
      </c>
      <c r="H128" s="49"/>
      <c r="I128" s="48"/>
      <c r="J128" s="48"/>
    </row>
    <row r="129" spans="2:10" ht="20.100000000000001" hidden="1" customHeight="1">
      <c r="B129" s="43"/>
      <c r="C129" s="43"/>
      <c r="D129" s="40"/>
      <c r="E129" s="40">
        <f t="shared" si="4"/>
        <v>49933.460000000006</v>
      </c>
      <c r="F129" s="41">
        <f t="shared" si="3"/>
        <v>25066.540000000019</v>
      </c>
      <c r="H129" s="49"/>
      <c r="I129" s="48"/>
      <c r="J129" s="48"/>
    </row>
    <row r="130" spans="2:10" ht="20.100000000000001" hidden="1" customHeight="1">
      <c r="B130" s="43"/>
      <c r="C130" s="43"/>
      <c r="D130" s="40"/>
      <c r="E130" s="40">
        <f t="shared" si="4"/>
        <v>49933.460000000006</v>
      </c>
      <c r="F130" s="41">
        <f t="shared" si="3"/>
        <v>25066.540000000019</v>
      </c>
      <c r="H130" s="49"/>
      <c r="I130" s="48"/>
      <c r="J130" s="48"/>
    </row>
    <row r="131" spans="2:10" ht="20.100000000000001" hidden="1" customHeight="1">
      <c r="B131" s="43"/>
      <c r="C131" s="43"/>
      <c r="D131" s="40"/>
      <c r="E131" s="40">
        <f t="shared" si="4"/>
        <v>49933.460000000006</v>
      </c>
      <c r="F131" s="41">
        <f t="shared" si="3"/>
        <v>25066.540000000019</v>
      </c>
      <c r="H131" s="49"/>
      <c r="I131" s="48"/>
      <c r="J131" s="48"/>
    </row>
    <row r="132" spans="2:10" ht="20.100000000000001" hidden="1" customHeight="1">
      <c r="B132" s="43"/>
      <c r="C132" s="43"/>
      <c r="D132" s="40"/>
      <c r="E132" s="40">
        <f t="shared" si="4"/>
        <v>49933.460000000006</v>
      </c>
      <c r="F132" s="41">
        <f t="shared" si="3"/>
        <v>25066.540000000019</v>
      </c>
      <c r="H132" s="49"/>
      <c r="I132" s="48"/>
      <c r="J132" s="48"/>
    </row>
    <row r="133" spans="2:10" ht="20.100000000000001" hidden="1" customHeight="1">
      <c r="B133" s="43"/>
      <c r="C133" s="43"/>
      <c r="D133" s="40"/>
      <c r="E133" s="40">
        <f t="shared" si="4"/>
        <v>49933.460000000006</v>
      </c>
      <c r="F133" s="41">
        <f t="shared" si="3"/>
        <v>25066.540000000019</v>
      </c>
      <c r="H133" s="49"/>
      <c r="I133" s="48"/>
      <c r="J133" s="48"/>
    </row>
    <row r="134" spans="2:10" ht="20.100000000000001" hidden="1" customHeight="1">
      <c r="B134" s="43"/>
      <c r="C134" s="43"/>
      <c r="D134" s="40"/>
      <c r="E134" s="40">
        <f t="shared" si="4"/>
        <v>49933.460000000006</v>
      </c>
      <c r="F134" s="41">
        <f t="shared" si="3"/>
        <v>25066.540000000019</v>
      </c>
      <c r="H134" s="49"/>
      <c r="I134" s="48"/>
      <c r="J134" s="48"/>
    </row>
    <row r="135" spans="2:10" ht="20.100000000000001" hidden="1" customHeight="1">
      <c r="B135" s="43"/>
      <c r="C135" s="43"/>
      <c r="D135" s="40"/>
      <c r="E135" s="40">
        <f t="shared" si="4"/>
        <v>49933.460000000006</v>
      </c>
      <c r="F135" s="41">
        <f t="shared" ref="F135:F173" si="5">F134-D135</f>
        <v>25066.540000000019</v>
      </c>
      <c r="H135" s="49"/>
      <c r="I135" s="48"/>
      <c r="J135" s="48"/>
    </row>
    <row r="136" spans="2:10" ht="20.100000000000001" hidden="1" customHeight="1">
      <c r="B136" s="43"/>
      <c r="C136" s="43"/>
      <c r="D136" s="40"/>
      <c r="E136" s="40">
        <f t="shared" ref="E136:E173" si="6">E135+D136</f>
        <v>49933.460000000006</v>
      </c>
      <c r="F136" s="41">
        <f t="shared" si="5"/>
        <v>25066.540000000019</v>
      </c>
      <c r="H136" s="49"/>
      <c r="I136" s="48"/>
      <c r="J136" s="48"/>
    </row>
    <row r="137" spans="2:10" ht="20.100000000000001" hidden="1" customHeight="1">
      <c r="B137" s="43"/>
      <c r="C137" s="43"/>
      <c r="D137" s="40"/>
      <c r="E137" s="40">
        <f t="shared" si="6"/>
        <v>49933.460000000006</v>
      </c>
      <c r="F137" s="41">
        <f t="shared" si="5"/>
        <v>25066.540000000019</v>
      </c>
      <c r="H137" s="49"/>
      <c r="I137" s="48"/>
      <c r="J137" s="48"/>
    </row>
    <row r="138" spans="2:10" ht="20.100000000000001" hidden="1" customHeight="1">
      <c r="B138" s="43"/>
      <c r="C138" s="43"/>
      <c r="D138" s="40"/>
      <c r="E138" s="40">
        <f t="shared" si="6"/>
        <v>49933.460000000006</v>
      </c>
      <c r="F138" s="41">
        <f t="shared" si="5"/>
        <v>25066.540000000019</v>
      </c>
      <c r="H138" s="49"/>
      <c r="I138" s="48"/>
      <c r="J138" s="48"/>
    </row>
    <row r="139" spans="2:10" ht="20.100000000000001" hidden="1" customHeight="1">
      <c r="B139" s="43"/>
      <c r="C139" s="43"/>
      <c r="D139" s="40"/>
      <c r="E139" s="40">
        <f t="shared" si="6"/>
        <v>49933.460000000006</v>
      </c>
      <c r="F139" s="41">
        <f t="shared" si="5"/>
        <v>25066.540000000019</v>
      </c>
      <c r="H139" s="49"/>
      <c r="I139" s="48"/>
      <c r="J139" s="48"/>
    </row>
    <row r="140" spans="2:10" ht="20.100000000000001" hidden="1" customHeight="1">
      <c r="B140" s="43"/>
      <c r="C140" s="43"/>
      <c r="D140" s="40"/>
      <c r="E140" s="40">
        <f t="shared" si="6"/>
        <v>49933.460000000006</v>
      </c>
      <c r="F140" s="41">
        <f t="shared" si="5"/>
        <v>25066.540000000019</v>
      </c>
      <c r="H140" s="49"/>
      <c r="I140" s="48"/>
      <c r="J140" s="48"/>
    </row>
    <row r="141" spans="2:10" ht="20.100000000000001" hidden="1" customHeight="1">
      <c r="B141" s="43"/>
      <c r="C141" s="43"/>
      <c r="D141" s="40"/>
      <c r="E141" s="40">
        <f t="shared" si="6"/>
        <v>49933.460000000006</v>
      </c>
      <c r="F141" s="41">
        <f t="shared" si="5"/>
        <v>25066.540000000019</v>
      </c>
      <c r="H141" s="49"/>
      <c r="I141" s="48"/>
      <c r="J141" s="48"/>
    </row>
    <row r="142" spans="2:10" ht="20.100000000000001" hidden="1" customHeight="1">
      <c r="B142" s="43"/>
      <c r="C142" s="43"/>
      <c r="D142" s="40"/>
      <c r="E142" s="40">
        <f t="shared" si="6"/>
        <v>49933.460000000006</v>
      </c>
      <c r="F142" s="41">
        <f t="shared" si="5"/>
        <v>25066.540000000019</v>
      </c>
      <c r="H142" s="49"/>
      <c r="I142" s="48"/>
      <c r="J142" s="48"/>
    </row>
    <row r="143" spans="2:10" ht="20.100000000000001" hidden="1" customHeight="1">
      <c r="B143" s="43"/>
      <c r="C143" s="43"/>
      <c r="D143" s="40"/>
      <c r="E143" s="40">
        <f t="shared" si="6"/>
        <v>49933.460000000006</v>
      </c>
      <c r="F143" s="41">
        <f t="shared" si="5"/>
        <v>25066.540000000019</v>
      </c>
      <c r="H143" s="49"/>
      <c r="I143" s="48"/>
      <c r="J143" s="48"/>
    </row>
    <row r="144" spans="2:10" ht="20.100000000000001" hidden="1" customHeight="1">
      <c r="B144" s="43"/>
      <c r="C144" s="43"/>
      <c r="D144" s="40"/>
      <c r="E144" s="40">
        <f t="shared" si="6"/>
        <v>49933.460000000006</v>
      </c>
      <c r="F144" s="41">
        <f t="shared" si="5"/>
        <v>25066.540000000019</v>
      </c>
      <c r="H144" s="49"/>
      <c r="I144" s="48"/>
      <c r="J144" s="48"/>
    </row>
    <row r="145" spans="2:10" ht="20.100000000000001" hidden="1" customHeight="1">
      <c r="B145" s="43"/>
      <c r="C145" s="43"/>
      <c r="D145" s="40"/>
      <c r="E145" s="40">
        <f t="shared" si="6"/>
        <v>49933.460000000006</v>
      </c>
      <c r="F145" s="41">
        <f t="shared" si="5"/>
        <v>25066.540000000019</v>
      </c>
      <c r="H145" s="49"/>
      <c r="I145" s="48"/>
      <c r="J145" s="48"/>
    </row>
    <row r="146" spans="2:10" ht="20.100000000000001" hidden="1" customHeight="1" thickBot="1">
      <c r="B146" s="50"/>
      <c r="C146" s="57"/>
      <c r="D146" s="59"/>
      <c r="E146" s="40">
        <f t="shared" si="6"/>
        <v>49933.460000000006</v>
      </c>
      <c r="F146" s="41">
        <f t="shared" si="5"/>
        <v>25066.540000000019</v>
      </c>
      <c r="H146" s="49"/>
      <c r="I146" s="48"/>
      <c r="J146" s="48"/>
    </row>
    <row r="147" spans="2:10" ht="19.5" hidden="1" customHeight="1" thickTop="1">
      <c r="B147" s="61" t="s">
        <v>2205</v>
      </c>
      <c r="C147" s="61"/>
      <c r="D147" s="40">
        <v>1597</v>
      </c>
      <c r="E147" s="40">
        <f t="shared" si="6"/>
        <v>51530.460000000006</v>
      </c>
      <c r="F147" s="41">
        <f t="shared" si="5"/>
        <v>23469.540000000019</v>
      </c>
      <c r="G147" s="51"/>
      <c r="H147" s="51"/>
      <c r="I147" s="51"/>
      <c r="J147" s="3"/>
    </row>
    <row r="148" spans="2:10" ht="19.5" hidden="1" customHeight="1">
      <c r="B148" s="61" t="s">
        <v>2206</v>
      </c>
      <c r="C148" s="61"/>
      <c r="D148" s="40">
        <v>130</v>
      </c>
      <c r="E148" s="40">
        <f t="shared" si="6"/>
        <v>51660.460000000006</v>
      </c>
      <c r="F148" s="41">
        <f t="shared" si="5"/>
        <v>23339.540000000019</v>
      </c>
      <c r="G148" s="51"/>
      <c r="H148" s="51"/>
      <c r="I148" s="51"/>
      <c r="J148" s="3"/>
    </row>
    <row r="149" spans="2:10" ht="19.5" hidden="1" customHeight="1">
      <c r="B149" s="61" t="s">
        <v>2207</v>
      </c>
      <c r="C149" s="61"/>
      <c r="D149" s="40">
        <v>1548</v>
      </c>
      <c r="E149" s="40">
        <f t="shared" si="6"/>
        <v>53208.460000000006</v>
      </c>
      <c r="F149" s="41">
        <f t="shared" si="5"/>
        <v>21791.540000000019</v>
      </c>
      <c r="G149" s="51"/>
      <c r="H149" s="51"/>
      <c r="I149" s="51"/>
    </row>
    <row r="150" spans="2:10" ht="19.5" hidden="1" customHeight="1">
      <c r="B150" s="61" t="s">
        <v>2208</v>
      </c>
      <c r="C150" s="61"/>
      <c r="D150" s="40">
        <v>130</v>
      </c>
      <c r="E150" s="40">
        <f t="shared" si="6"/>
        <v>53338.460000000006</v>
      </c>
      <c r="F150" s="41">
        <f t="shared" si="5"/>
        <v>21661.540000000019</v>
      </c>
      <c r="G150" s="109"/>
      <c r="H150" s="51"/>
      <c r="I150" s="51"/>
      <c r="J150" s="3"/>
    </row>
    <row r="151" spans="2:10" ht="19.5" hidden="1" customHeight="1">
      <c r="B151" s="61" t="s">
        <v>2209</v>
      </c>
      <c r="C151" s="61"/>
      <c r="D151" s="40">
        <v>1051.5999999999999</v>
      </c>
      <c r="E151" s="40">
        <f t="shared" si="6"/>
        <v>54390.060000000005</v>
      </c>
      <c r="F151" s="41">
        <f t="shared" si="5"/>
        <v>20609.940000000021</v>
      </c>
      <c r="G151" s="51"/>
      <c r="H151" s="51"/>
      <c r="I151" s="51"/>
    </row>
    <row r="152" spans="2:10" ht="19.5" hidden="1" customHeight="1">
      <c r="B152" s="61" t="s">
        <v>2210</v>
      </c>
      <c r="C152" s="61"/>
      <c r="D152" s="40">
        <v>90</v>
      </c>
      <c r="E152" s="40">
        <f t="shared" si="6"/>
        <v>54480.060000000005</v>
      </c>
      <c r="F152" s="41">
        <f t="shared" si="5"/>
        <v>20519.940000000021</v>
      </c>
      <c r="J152" s="3"/>
    </row>
    <row r="153" spans="2:10" ht="19.5" hidden="1" customHeight="1">
      <c r="B153" s="61" t="s">
        <v>2211</v>
      </c>
      <c r="C153" s="61"/>
      <c r="D153" s="40">
        <v>1050.17</v>
      </c>
      <c r="E153" s="40">
        <f t="shared" si="6"/>
        <v>55530.23</v>
      </c>
      <c r="F153" s="41">
        <f t="shared" si="5"/>
        <v>19469.770000000019</v>
      </c>
    </row>
    <row r="154" spans="2:10" ht="19.5" hidden="1" customHeight="1">
      <c r="B154" s="61" t="s">
        <v>2212</v>
      </c>
      <c r="C154" s="61"/>
      <c r="D154" s="40">
        <v>85</v>
      </c>
      <c r="E154" s="40">
        <f t="shared" si="6"/>
        <v>55615.23</v>
      </c>
      <c r="F154" s="41">
        <f t="shared" si="5"/>
        <v>19384.770000000019</v>
      </c>
    </row>
    <row r="155" spans="2:10" ht="19.5" hidden="1" customHeight="1">
      <c r="B155" s="61" t="s">
        <v>2213</v>
      </c>
      <c r="C155" s="61"/>
      <c r="D155" s="40">
        <v>1034.1099999999999</v>
      </c>
      <c r="E155" s="40">
        <f t="shared" si="6"/>
        <v>56649.340000000004</v>
      </c>
      <c r="F155" s="41">
        <f t="shared" si="5"/>
        <v>18350.660000000018</v>
      </c>
    </row>
    <row r="156" spans="2:10" ht="19.5" hidden="1" customHeight="1">
      <c r="B156" s="61" t="s">
        <v>2214</v>
      </c>
      <c r="C156" s="61"/>
      <c r="D156" s="40">
        <v>110</v>
      </c>
      <c r="E156" s="40">
        <f t="shared" si="6"/>
        <v>56759.340000000004</v>
      </c>
      <c r="F156" s="41">
        <f t="shared" si="5"/>
        <v>18240.660000000018</v>
      </c>
    </row>
    <row r="157" spans="2:10" ht="19.5" hidden="1" customHeight="1">
      <c r="B157" s="61" t="s">
        <v>2215</v>
      </c>
      <c r="C157" s="61"/>
      <c r="D157" s="40">
        <v>2089.8200000000002</v>
      </c>
      <c r="E157" s="40">
        <f t="shared" si="6"/>
        <v>58849.16</v>
      </c>
      <c r="F157" s="41">
        <f t="shared" si="5"/>
        <v>16150.840000000018</v>
      </c>
    </row>
    <row r="158" spans="2:10" ht="19.5" hidden="1" customHeight="1">
      <c r="B158" s="61" t="s">
        <v>2216</v>
      </c>
      <c r="C158" s="61"/>
      <c r="D158" s="40">
        <v>100</v>
      </c>
      <c r="E158" s="40">
        <f t="shared" si="6"/>
        <v>58949.16</v>
      </c>
      <c r="F158" s="41">
        <f t="shared" si="5"/>
        <v>16050.840000000018</v>
      </c>
    </row>
    <row r="159" spans="2:10" ht="19.5" hidden="1" customHeight="1">
      <c r="B159" s="61" t="s">
        <v>2217</v>
      </c>
      <c r="C159" s="61"/>
      <c r="D159" s="40">
        <v>1179.1099999999999</v>
      </c>
      <c r="E159" s="40">
        <f t="shared" si="6"/>
        <v>60128.270000000004</v>
      </c>
      <c r="F159" s="41">
        <f t="shared" si="5"/>
        <v>14871.730000000018</v>
      </c>
    </row>
    <row r="160" spans="2:10" ht="19.5" hidden="1" customHeight="1">
      <c r="B160" s="61" t="s">
        <v>2218</v>
      </c>
      <c r="C160" s="61"/>
      <c r="D160" s="40">
        <v>105</v>
      </c>
      <c r="E160" s="40">
        <f t="shared" si="6"/>
        <v>60233.270000000004</v>
      </c>
      <c r="F160" s="41">
        <f t="shared" si="5"/>
        <v>14766.730000000018</v>
      </c>
    </row>
    <row r="161" spans="2:6" ht="19.5" hidden="1" customHeight="1">
      <c r="B161" s="61" t="s">
        <v>2219</v>
      </c>
      <c r="C161" s="61"/>
      <c r="D161" s="40">
        <v>957</v>
      </c>
      <c r="E161" s="40">
        <f t="shared" si="6"/>
        <v>61190.270000000004</v>
      </c>
      <c r="F161" s="41">
        <f t="shared" si="5"/>
        <v>13809.730000000018</v>
      </c>
    </row>
    <row r="162" spans="2:6" ht="19.5" hidden="1" customHeight="1">
      <c r="B162" s="61" t="s">
        <v>2220</v>
      </c>
      <c r="C162" s="61"/>
      <c r="D162" s="40">
        <v>60</v>
      </c>
      <c r="E162" s="40">
        <f t="shared" si="6"/>
        <v>61250.270000000004</v>
      </c>
      <c r="F162" s="41">
        <f t="shared" si="5"/>
        <v>13749.730000000018</v>
      </c>
    </row>
    <row r="163" spans="2:6" ht="19.5" hidden="1" customHeight="1">
      <c r="B163" s="61" t="s">
        <v>2221</v>
      </c>
      <c r="C163" s="61"/>
      <c r="D163" s="40">
        <v>1767.2</v>
      </c>
      <c r="E163" s="40">
        <f t="shared" si="6"/>
        <v>63017.47</v>
      </c>
      <c r="F163" s="41">
        <f t="shared" si="5"/>
        <v>11982.530000000017</v>
      </c>
    </row>
    <row r="164" spans="2:6" ht="19.5" hidden="1" customHeight="1">
      <c r="B164" s="61" t="s">
        <v>2222</v>
      </c>
      <c r="C164" s="61"/>
      <c r="D164" s="40">
        <v>110</v>
      </c>
      <c r="E164" s="40">
        <f t="shared" si="6"/>
        <v>63127.47</v>
      </c>
      <c r="F164" s="41">
        <f t="shared" si="5"/>
        <v>11872.530000000017</v>
      </c>
    </row>
    <row r="165" spans="2:6" ht="19.5" hidden="1" customHeight="1">
      <c r="B165" s="61" t="s">
        <v>2223</v>
      </c>
      <c r="C165" s="61"/>
      <c r="D165" s="40">
        <v>1769</v>
      </c>
      <c r="E165" s="40">
        <f t="shared" si="6"/>
        <v>64896.47</v>
      </c>
      <c r="F165" s="41">
        <f t="shared" si="5"/>
        <v>10103.530000000017</v>
      </c>
    </row>
    <row r="166" spans="2:6" ht="19.5" hidden="1" customHeight="1">
      <c r="B166" s="61" t="s">
        <v>2224</v>
      </c>
      <c r="C166" s="61"/>
      <c r="D166" s="40">
        <v>130</v>
      </c>
      <c r="E166" s="40">
        <f t="shared" si="6"/>
        <v>65026.47</v>
      </c>
      <c r="F166" s="41">
        <f t="shared" si="5"/>
        <v>9973.530000000017</v>
      </c>
    </row>
    <row r="167" spans="2:6" ht="19.5" hidden="1" customHeight="1">
      <c r="B167" s="61" t="s">
        <v>2225</v>
      </c>
      <c r="C167" s="61"/>
      <c r="D167" s="40">
        <v>1394.1</v>
      </c>
      <c r="E167" s="40">
        <f t="shared" si="6"/>
        <v>66420.570000000007</v>
      </c>
      <c r="F167" s="41">
        <f t="shared" si="5"/>
        <v>8579.4300000000167</v>
      </c>
    </row>
    <row r="168" spans="2:6" ht="19.5" hidden="1" customHeight="1">
      <c r="B168" s="61" t="s">
        <v>2226</v>
      </c>
      <c r="C168" s="61"/>
      <c r="D168" s="40">
        <v>110</v>
      </c>
      <c r="E168" s="40">
        <f t="shared" si="6"/>
        <v>66530.570000000007</v>
      </c>
      <c r="F168" s="41">
        <f t="shared" si="5"/>
        <v>8469.4300000000167</v>
      </c>
    </row>
    <row r="169" spans="2:6" ht="19.5" hidden="1" customHeight="1">
      <c r="B169" s="61" t="s">
        <v>2227</v>
      </c>
      <c r="C169" s="61"/>
      <c r="D169" s="40">
        <v>921.43</v>
      </c>
      <c r="E169" s="40">
        <f t="shared" si="6"/>
        <v>67452</v>
      </c>
      <c r="F169" s="41">
        <f t="shared" si="5"/>
        <v>7548.0000000000164</v>
      </c>
    </row>
    <row r="170" spans="2:6" ht="19.5" hidden="1" customHeight="1">
      <c r="B170" s="61" t="s">
        <v>2228</v>
      </c>
      <c r="C170" s="61"/>
      <c r="D170" s="40">
        <v>60</v>
      </c>
      <c r="E170" s="40">
        <f t="shared" si="6"/>
        <v>67512</v>
      </c>
      <c r="F170" s="41">
        <f t="shared" si="5"/>
        <v>7488.0000000000164</v>
      </c>
    </row>
    <row r="171" spans="2:6" ht="19.5" hidden="1" customHeight="1">
      <c r="B171" s="61" t="s">
        <v>2229</v>
      </c>
      <c r="C171" s="61"/>
      <c r="D171" s="40">
        <v>1089</v>
      </c>
      <c r="E171" s="40">
        <f t="shared" si="6"/>
        <v>68601</v>
      </c>
      <c r="F171" s="41">
        <f t="shared" si="5"/>
        <v>6399.0000000000164</v>
      </c>
    </row>
    <row r="172" spans="2:6" ht="19.5" hidden="1" customHeight="1">
      <c r="B172" s="61" t="s">
        <v>2230</v>
      </c>
      <c r="C172" s="61"/>
      <c r="D172" s="40">
        <v>115</v>
      </c>
      <c r="E172" s="40">
        <f t="shared" si="6"/>
        <v>68716</v>
      </c>
      <c r="F172" s="41">
        <f t="shared" si="5"/>
        <v>6284.0000000000164</v>
      </c>
    </row>
    <row r="173" spans="2:6" ht="19.5" hidden="1" customHeight="1">
      <c r="B173" s="61" t="s">
        <v>2231</v>
      </c>
      <c r="C173" s="61"/>
      <c r="D173" s="40">
        <v>517</v>
      </c>
      <c r="E173" s="40">
        <f t="shared" si="6"/>
        <v>69233</v>
      </c>
      <c r="F173" s="41">
        <f t="shared" si="5"/>
        <v>5767.0000000000164</v>
      </c>
    </row>
    <row r="174" spans="2:6" ht="19.5" hidden="1" customHeight="1">
      <c r="B174" s="38"/>
      <c r="C174" s="39" t="s">
        <v>2203</v>
      </c>
      <c r="D174" s="40">
        <f>+SUM(D7:D173)</f>
        <v>69233</v>
      </c>
      <c r="E174" s="38"/>
      <c r="F174" s="38"/>
    </row>
    <row r="175" spans="2:6" ht="19.5" customHeight="1">
      <c r="D175" s="3"/>
    </row>
    <row r="176" spans="2:6" ht="19.5" customHeight="1">
      <c r="D176" s="3"/>
    </row>
    <row r="177" spans="4:4" ht="19.5" customHeight="1">
      <c r="D177" s="3"/>
    </row>
    <row r="178" spans="4:4" ht="19.5" customHeight="1">
      <c r="D178" s="3"/>
    </row>
    <row r="179" spans="4:4" ht="19.5" customHeight="1">
      <c r="D179" s="3"/>
    </row>
    <row r="180" spans="4:4" ht="19.5" customHeight="1">
      <c r="D180" s="3"/>
    </row>
    <row r="181" spans="4:4" ht="19.5" customHeight="1">
      <c r="D181" s="3"/>
    </row>
    <row r="182" spans="4:4" ht="19.5" customHeight="1">
      <c r="D182" s="3"/>
    </row>
    <row r="183" spans="4:4" ht="19.5" customHeight="1">
      <c r="D183" s="3"/>
    </row>
    <row r="184" spans="4:4" ht="19.5" customHeight="1"/>
    <row r="185" spans="4:4" ht="19.5" customHeight="1"/>
    <row r="186" spans="4:4" ht="19.5" customHeight="1"/>
    <row r="187" spans="4:4" ht="19.5" customHeight="1"/>
    <row r="188" spans="4:4" ht="19.5" customHeight="1"/>
    <row r="189" spans="4:4" ht="19.5" customHeight="1"/>
    <row r="190" spans="4:4" ht="19.5" customHeight="1"/>
    <row r="191" spans="4:4" ht="19.5" customHeight="1"/>
    <row r="192" spans="4:4" ht="19.5" customHeight="1"/>
    <row r="193" ht="19.5" customHeight="1"/>
    <row r="194" ht="19.5" customHeight="1"/>
  </sheetData>
  <autoFilter ref="B6:F174">
    <filterColumn colId="2">
      <colorFilter dxfId="3"/>
    </filterColumn>
  </autoFilter>
  <mergeCells count="2">
    <mergeCell ref="C1:D1"/>
    <mergeCell ref="C2:D2"/>
  </mergeCells>
  <pageMargins left="0.4" right="0.53" top="0.46" bottom="0.43" header="0" footer="0"/>
  <pageSetup scale="63" orientation="portrait" verticalDpi="0" r:id="rId1"/>
  <headerFooter alignWithMargins="0"/>
  <rowBreaks count="1" manualBreakCount="1">
    <brk id="150" max="9" man="1"/>
  </rowBreaks>
  <colBreaks count="1" manualBreakCount="1">
    <brk id="10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B1:N194"/>
  <sheetViews>
    <sheetView zoomScale="90" workbookViewId="0">
      <selection activeCell="B132" sqref="B132:H132"/>
    </sheetView>
  </sheetViews>
  <sheetFormatPr baseColWidth="10" defaultRowHeight="12.75"/>
  <cols>
    <col min="1" max="1" width="3.140625" style="6" customWidth="1"/>
    <col min="2" max="2" width="10.7109375" style="6" customWidth="1"/>
    <col min="3" max="3" width="15.7109375" style="18" customWidth="1"/>
    <col min="4" max="4" width="12.28515625" style="53" customWidth="1"/>
    <col min="5" max="5" width="17.7109375" style="6" customWidth="1"/>
    <col min="6" max="6" width="15.7109375" style="6" customWidth="1"/>
    <col min="7" max="7" width="3.28515625" style="6" customWidth="1"/>
    <col min="8" max="8" width="11.42578125" style="6" customWidth="1"/>
    <col min="9" max="9" width="14.85546875" style="6" customWidth="1"/>
    <col min="10" max="10" width="14.140625" style="6" customWidth="1"/>
    <col min="11" max="13" width="11.42578125" style="6"/>
    <col min="14" max="14" width="12.5703125" style="6" customWidth="1"/>
    <col min="15" max="16384" width="11.42578125" style="6"/>
  </cols>
  <sheetData>
    <row r="1" spans="2:14" s="2" customFormat="1" ht="16.5">
      <c r="B1" s="1"/>
      <c r="C1" s="133" t="s">
        <v>13</v>
      </c>
      <c r="D1" s="133"/>
      <c r="H1" s="3" t="s">
        <v>0</v>
      </c>
      <c r="I1" s="4"/>
      <c r="J1" s="5"/>
      <c r="L1" s="6"/>
      <c r="M1" s="6"/>
      <c r="N1" s="3"/>
    </row>
    <row r="2" spans="2:14" ht="17.25" thickBot="1">
      <c r="B2" s="7"/>
      <c r="C2" s="134" t="s">
        <v>1329</v>
      </c>
      <c r="D2" s="134"/>
      <c r="E2" s="134"/>
      <c r="F2" s="9"/>
      <c r="H2" s="3" t="s">
        <v>2</v>
      </c>
      <c r="I2" s="3"/>
      <c r="J2" s="3"/>
      <c r="N2" s="3"/>
    </row>
    <row r="3" spans="2:14" ht="14.25" thickBot="1">
      <c r="B3" s="10"/>
      <c r="C3" s="11"/>
      <c r="D3" s="12"/>
      <c r="E3" s="13"/>
      <c r="F3" s="13"/>
      <c r="H3" s="14" t="s">
        <v>3</v>
      </c>
      <c r="I3" s="15"/>
      <c r="J3" s="16"/>
      <c r="L3" s="16"/>
      <c r="M3" s="16"/>
    </row>
    <row r="4" spans="2:14" ht="14.25" thickBot="1">
      <c r="B4" s="17"/>
      <c r="D4" s="12"/>
      <c r="E4" s="13"/>
      <c r="F4" s="13"/>
      <c r="H4" s="3" t="s">
        <v>4</v>
      </c>
      <c r="I4" s="3"/>
      <c r="J4" s="19">
        <f>J1-I2-I3</f>
        <v>0</v>
      </c>
      <c r="N4" s="3"/>
    </row>
    <row r="5" spans="2:14" s="24" customFormat="1" ht="16.5" thickBot="1">
      <c r="B5" s="20"/>
      <c r="C5" s="21"/>
      <c r="D5" s="22"/>
      <c r="E5" s="20"/>
      <c r="F5" s="23" t="s">
        <v>5</v>
      </c>
      <c r="H5" s="3"/>
      <c r="I5" s="6"/>
      <c r="J5" s="6"/>
      <c r="K5" s="6"/>
      <c r="L5" s="6"/>
      <c r="M5" s="6"/>
      <c r="N5" s="6"/>
    </row>
    <row r="6" spans="2:14" s="29" customFormat="1" ht="20.100000000000001" customHeight="1" thickBot="1">
      <c r="B6" s="25" t="s">
        <v>6</v>
      </c>
      <c r="C6" s="25" t="s">
        <v>7</v>
      </c>
      <c r="D6" s="26" t="s">
        <v>8</v>
      </c>
      <c r="E6" s="27" t="s">
        <v>9</v>
      </c>
      <c r="F6" s="28">
        <f>J8</f>
        <v>75000</v>
      </c>
      <c r="H6" s="30" t="s">
        <v>10</v>
      </c>
      <c r="I6" s="27" t="s">
        <v>8</v>
      </c>
      <c r="J6" s="31" t="s">
        <v>11</v>
      </c>
    </row>
    <row r="7" spans="2:14" ht="20.100000000000001" hidden="1" customHeight="1">
      <c r="B7" s="32" t="s">
        <v>1158</v>
      </c>
      <c r="C7" s="33" t="s">
        <v>110</v>
      </c>
      <c r="D7" s="34">
        <v>395</v>
      </c>
      <c r="E7" s="34">
        <f>D7</f>
        <v>395</v>
      </c>
      <c r="F7" s="35">
        <f t="shared" ref="F7:F70" si="0">F6-D7</f>
        <v>74605</v>
      </c>
      <c r="H7" s="36"/>
      <c r="I7" s="37"/>
      <c r="J7" s="35">
        <f>'Jul 15'!F147</f>
        <v>0</v>
      </c>
    </row>
    <row r="8" spans="2:14" ht="20.100000000000001" hidden="1" customHeight="1">
      <c r="B8" s="38" t="s">
        <v>1159</v>
      </c>
      <c r="C8" s="39" t="s">
        <v>110</v>
      </c>
      <c r="D8" s="40">
        <v>244</v>
      </c>
      <c r="E8" s="40">
        <f t="shared" ref="E8:E71" si="1">E7+D8</f>
        <v>639</v>
      </c>
      <c r="F8" s="41">
        <f t="shared" si="0"/>
        <v>74361</v>
      </c>
      <c r="H8" s="42"/>
      <c r="I8" s="40">
        <v>75000</v>
      </c>
      <c r="J8" s="41">
        <f t="shared" ref="J8" si="2">J7+I8</f>
        <v>75000</v>
      </c>
    </row>
    <row r="9" spans="2:14" ht="20.100000000000001" hidden="1" customHeight="1">
      <c r="B9" s="38" t="s">
        <v>1160</v>
      </c>
      <c r="C9" s="39" t="s">
        <v>110</v>
      </c>
      <c r="D9" s="40">
        <v>299</v>
      </c>
      <c r="E9" s="40">
        <f t="shared" si="1"/>
        <v>938</v>
      </c>
      <c r="F9" s="41">
        <f t="shared" si="0"/>
        <v>74062</v>
      </c>
      <c r="H9" s="96"/>
      <c r="I9" s="59"/>
      <c r="J9" s="97"/>
    </row>
    <row r="10" spans="2:14" ht="20.100000000000001" hidden="1" customHeight="1">
      <c r="B10" s="38" t="s">
        <v>1161</v>
      </c>
      <c r="C10" s="39" t="s">
        <v>1162</v>
      </c>
      <c r="D10" s="40">
        <v>567.84</v>
      </c>
      <c r="E10" s="40">
        <f t="shared" si="1"/>
        <v>1505.8400000000001</v>
      </c>
      <c r="F10" s="41">
        <f t="shared" si="0"/>
        <v>73494.16</v>
      </c>
      <c r="H10" s="47"/>
      <c r="I10" s="48"/>
      <c r="J10" s="48"/>
    </row>
    <row r="11" spans="2:14" ht="20.100000000000001" hidden="1" customHeight="1">
      <c r="B11" s="43" t="s">
        <v>1163</v>
      </c>
      <c r="C11" s="43" t="s">
        <v>1165</v>
      </c>
      <c r="D11" s="40">
        <v>396.94</v>
      </c>
      <c r="E11" s="40">
        <f t="shared" si="1"/>
        <v>1902.7800000000002</v>
      </c>
      <c r="F11" s="41">
        <f t="shared" si="0"/>
        <v>73097.22</v>
      </c>
      <c r="H11" s="47"/>
      <c r="I11" s="48"/>
      <c r="J11" s="48"/>
    </row>
    <row r="12" spans="2:14" ht="20.100000000000001" hidden="1" customHeight="1">
      <c r="B12" s="43" t="s">
        <v>1164</v>
      </c>
      <c r="C12" s="43" t="s">
        <v>1165</v>
      </c>
      <c r="D12" s="40">
        <v>519</v>
      </c>
      <c r="E12" s="40">
        <f t="shared" si="1"/>
        <v>2421.7800000000002</v>
      </c>
      <c r="F12" s="41">
        <f t="shared" si="0"/>
        <v>72578.22</v>
      </c>
      <c r="H12" s="47"/>
      <c r="I12" s="48"/>
      <c r="J12" s="48"/>
    </row>
    <row r="13" spans="2:14" ht="20.100000000000001" hidden="1" customHeight="1">
      <c r="B13" s="43" t="s">
        <v>1166</v>
      </c>
      <c r="C13" s="43" t="s">
        <v>110</v>
      </c>
      <c r="D13" s="40">
        <v>116</v>
      </c>
      <c r="E13" s="40">
        <f t="shared" si="1"/>
        <v>2537.7800000000002</v>
      </c>
      <c r="F13" s="41">
        <f t="shared" si="0"/>
        <v>72462.22</v>
      </c>
      <c r="H13" s="47"/>
      <c r="I13" s="48"/>
      <c r="J13" s="48"/>
    </row>
    <row r="14" spans="2:14" ht="20.100000000000001" hidden="1" customHeight="1">
      <c r="B14" s="43" t="s">
        <v>1167</v>
      </c>
      <c r="C14" s="43" t="s">
        <v>110</v>
      </c>
      <c r="D14" s="40">
        <v>365.01</v>
      </c>
      <c r="E14" s="40">
        <f t="shared" si="1"/>
        <v>2902.79</v>
      </c>
      <c r="F14" s="41">
        <f t="shared" si="0"/>
        <v>72097.210000000006</v>
      </c>
      <c r="H14" s="47"/>
      <c r="I14" s="48"/>
      <c r="J14" s="48"/>
    </row>
    <row r="15" spans="2:14" ht="20.100000000000001" hidden="1" customHeight="1">
      <c r="B15" s="43" t="s">
        <v>1168</v>
      </c>
      <c r="C15" s="43" t="s">
        <v>110</v>
      </c>
      <c r="D15" s="40">
        <v>79</v>
      </c>
      <c r="E15" s="40">
        <f t="shared" si="1"/>
        <v>2981.79</v>
      </c>
      <c r="F15" s="41">
        <f t="shared" si="0"/>
        <v>72018.210000000006</v>
      </c>
      <c r="H15" s="47"/>
      <c r="I15" s="48"/>
      <c r="J15" s="48"/>
    </row>
    <row r="16" spans="2:14" ht="20.100000000000001" hidden="1" customHeight="1">
      <c r="B16" s="43" t="s">
        <v>1169</v>
      </c>
      <c r="C16" s="43" t="s">
        <v>1170</v>
      </c>
      <c r="D16" s="40">
        <v>78.36</v>
      </c>
      <c r="E16" s="40">
        <f t="shared" si="1"/>
        <v>3060.15</v>
      </c>
      <c r="F16" s="41">
        <f t="shared" si="0"/>
        <v>71939.850000000006</v>
      </c>
      <c r="H16" s="47"/>
      <c r="I16" s="48"/>
      <c r="J16" s="48"/>
    </row>
    <row r="17" spans="2:10" ht="20.100000000000001" hidden="1" customHeight="1">
      <c r="B17" s="43" t="s">
        <v>1171</v>
      </c>
      <c r="C17" s="43" t="s">
        <v>1172</v>
      </c>
      <c r="D17" s="40">
        <v>750</v>
      </c>
      <c r="E17" s="40">
        <f t="shared" si="1"/>
        <v>3810.15</v>
      </c>
      <c r="F17" s="41">
        <f t="shared" si="0"/>
        <v>71189.850000000006</v>
      </c>
      <c r="H17" s="47"/>
      <c r="I17" s="48"/>
      <c r="J17" s="48"/>
    </row>
    <row r="18" spans="2:10" ht="20.100000000000001" hidden="1" customHeight="1">
      <c r="B18" s="43" t="s">
        <v>1173</v>
      </c>
      <c r="C18" s="43" t="s">
        <v>1172</v>
      </c>
      <c r="D18" s="40">
        <v>347.99</v>
      </c>
      <c r="E18" s="40">
        <f t="shared" si="1"/>
        <v>4158.1400000000003</v>
      </c>
      <c r="F18" s="41">
        <f t="shared" si="0"/>
        <v>70841.86</v>
      </c>
      <c r="H18" s="47"/>
      <c r="I18" s="48"/>
      <c r="J18" s="48"/>
    </row>
    <row r="19" spans="2:10" ht="20.100000000000001" hidden="1" customHeight="1">
      <c r="B19" s="43" t="s">
        <v>1174</v>
      </c>
      <c r="C19" s="43" t="s">
        <v>110</v>
      </c>
      <c r="D19" s="40">
        <v>239.95</v>
      </c>
      <c r="E19" s="40">
        <f t="shared" si="1"/>
        <v>4398.09</v>
      </c>
      <c r="F19" s="41">
        <f t="shared" si="0"/>
        <v>70601.91</v>
      </c>
      <c r="H19" s="47"/>
      <c r="I19" s="48"/>
      <c r="J19" s="48"/>
    </row>
    <row r="20" spans="2:10" ht="20.100000000000001" hidden="1" customHeight="1">
      <c r="B20" s="43" t="s">
        <v>1175</v>
      </c>
      <c r="C20" s="43" t="s">
        <v>77</v>
      </c>
      <c r="D20" s="40">
        <v>3055.37</v>
      </c>
      <c r="E20" s="40">
        <f t="shared" si="1"/>
        <v>7453.46</v>
      </c>
      <c r="F20" s="41">
        <f t="shared" si="0"/>
        <v>67546.540000000008</v>
      </c>
      <c r="H20" s="47"/>
      <c r="I20" s="48"/>
      <c r="J20" s="48"/>
    </row>
    <row r="21" spans="2:10" ht="20.100000000000001" hidden="1" customHeight="1">
      <c r="B21" s="43" t="s">
        <v>1176</v>
      </c>
      <c r="C21" s="43" t="s">
        <v>110</v>
      </c>
      <c r="D21" s="40">
        <v>278.39999999999998</v>
      </c>
      <c r="E21" s="40">
        <f t="shared" si="1"/>
        <v>7731.86</v>
      </c>
      <c r="F21" s="41">
        <f t="shared" si="0"/>
        <v>67268.140000000014</v>
      </c>
      <c r="H21" s="47"/>
      <c r="I21" s="48"/>
      <c r="J21" s="48"/>
    </row>
    <row r="22" spans="2:10" ht="20.100000000000001" hidden="1" customHeight="1">
      <c r="B22" s="43" t="s">
        <v>1177</v>
      </c>
      <c r="C22" s="43" t="s">
        <v>1178</v>
      </c>
      <c r="D22" s="40">
        <v>463.2</v>
      </c>
      <c r="E22" s="40">
        <f t="shared" si="1"/>
        <v>8195.06</v>
      </c>
      <c r="F22" s="41">
        <f t="shared" si="0"/>
        <v>66804.940000000017</v>
      </c>
      <c r="H22" s="47"/>
      <c r="I22" s="48"/>
      <c r="J22" s="48"/>
    </row>
    <row r="23" spans="2:10" ht="20.100000000000001" hidden="1" customHeight="1">
      <c r="B23" s="43" t="s">
        <v>1179</v>
      </c>
      <c r="C23" s="43" t="s">
        <v>110</v>
      </c>
      <c r="D23" s="40">
        <v>420</v>
      </c>
      <c r="E23" s="40">
        <f t="shared" si="1"/>
        <v>8615.06</v>
      </c>
      <c r="F23" s="41">
        <f t="shared" si="0"/>
        <v>66384.940000000017</v>
      </c>
      <c r="H23" s="47"/>
      <c r="I23" s="48"/>
      <c r="J23" s="48"/>
    </row>
    <row r="24" spans="2:10" ht="20.100000000000001" hidden="1" customHeight="1">
      <c r="B24" s="43" t="s">
        <v>1180</v>
      </c>
      <c r="C24" s="43" t="s">
        <v>110</v>
      </c>
      <c r="D24" s="40">
        <v>269.7</v>
      </c>
      <c r="E24" s="40">
        <f t="shared" si="1"/>
        <v>8884.76</v>
      </c>
      <c r="F24" s="41">
        <f t="shared" si="0"/>
        <v>66115.24000000002</v>
      </c>
      <c r="H24" s="47"/>
      <c r="I24" s="48"/>
      <c r="J24" s="48"/>
    </row>
    <row r="25" spans="2:10" ht="20.100000000000001" hidden="1" customHeight="1">
      <c r="B25" s="43" t="s">
        <v>1181</v>
      </c>
      <c r="C25" s="43" t="s">
        <v>1182</v>
      </c>
      <c r="D25" s="40">
        <v>700</v>
      </c>
      <c r="E25" s="40">
        <f t="shared" si="1"/>
        <v>9584.76</v>
      </c>
      <c r="F25" s="41">
        <f t="shared" si="0"/>
        <v>65415.24000000002</v>
      </c>
      <c r="H25" s="47"/>
      <c r="I25" s="48"/>
      <c r="J25" s="48"/>
    </row>
    <row r="26" spans="2:10" ht="20.100000000000001" hidden="1" customHeight="1">
      <c r="B26" s="43" t="s">
        <v>1183</v>
      </c>
      <c r="C26" s="43" t="s">
        <v>1184</v>
      </c>
      <c r="D26" s="40">
        <v>136</v>
      </c>
      <c r="E26" s="40">
        <f t="shared" si="1"/>
        <v>9720.76</v>
      </c>
      <c r="F26" s="41">
        <f t="shared" si="0"/>
        <v>65279.24000000002</v>
      </c>
      <c r="H26" s="47"/>
      <c r="I26" s="48"/>
      <c r="J26" s="48"/>
    </row>
    <row r="27" spans="2:10" ht="20.100000000000001" hidden="1" customHeight="1">
      <c r="B27" s="43" t="s">
        <v>1185</v>
      </c>
      <c r="C27" s="43" t="s">
        <v>39</v>
      </c>
      <c r="D27" s="40">
        <v>348.79</v>
      </c>
      <c r="E27" s="40">
        <f t="shared" si="1"/>
        <v>10069.550000000001</v>
      </c>
      <c r="F27" s="41">
        <f t="shared" si="0"/>
        <v>64930.450000000019</v>
      </c>
      <c r="H27" s="47"/>
      <c r="I27" s="48"/>
      <c r="J27" s="48"/>
    </row>
    <row r="28" spans="2:10" ht="20.100000000000001" hidden="1" customHeight="1">
      <c r="B28" s="43" t="s">
        <v>1186</v>
      </c>
      <c r="C28" s="43" t="s">
        <v>110</v>
      </c>
      <c r="D28" s="40">
        <v>240</v>
      </c>
      <c r="E28" s="40">
        <f t="shared" si="1"/>
        <v>10309.550000000001</v>
      </c>
      <c r="F28" s="41">
        <f t="shared" si="0"/>
        <v>64690.450000000019</v>
      </c>
      <c r="H28" s="47"/>
      <c r="I28" s="48"/>
      <c r="J28" s="48"/>
    </row>
    <row r="29" spans="2:10" ht="20.100000000000001" hidden="1" customHeight="1">
      <c r="B29" s="43" t="s">
        <v>1187</v>
      </c>
      <c r="C29" s="43" t="s">
        <v>110</v>
      </c>
      <c r="D29" s="40">
        <v>44.08</v>
      </c>
      <c r="E29" s="40">
        <f t="shared" si="1"/>
        <v>10353.630000000001</v>
      </c>
      <c r="F29" s="41">
        <f t="shared" si="0"/>
        <v>64646.370000000017</v>
      </c>
      <c r="H29" s="47"/>
      <c r="I29" s="48"/>
      <c r="J29" s="48"/>
    </row>
    <row r="30" spans="2:10" ht="20.100000000000001" hidden="1" customHeight="1">
      <c r="B30" s="43" t="s">
        <v>1188</v>
      </c>
      <c r="C30" s="43" t="s">
        <v>1182</v>
      </c>
      <c r="D30" s="40">
        <v>360</v>
      </c>
      <c r="E30" s="40">
        <f t="shared" si="1"/>
        <v>10713.630000000001</v>
      </c>
      <c r="F30" s="41">
        <f t="shared" si="0"/>
        <v>64286.370000000017</v>
      </c>
      <c r="H30" s="47"/>
      <c r="I30" s="48"/>
      <c r="J30" s="48"/>
    </row>
    <row r="31" spans="2:10" ht="20.100000000000001" hidden="1" customHeight="1">
      <c r="B31" s="43" t="s">
        <v>1189</v>
      </c>
      <c r="C31" s="43" t="s">
        <v>110</v>
      </c>
      <c r="D31" s="40">
        <v>147</v>
      </c>
      <c r="E31" s="40">
        <f t="shared" si="1"/>
        <v>10860.630000000001</v>
      </c>
      <c r="F31" s="41">
        <f t="shared" si="0"/>
        <v>64139.370000000017</v>
      </c>
      <c r="H31" s="47"/>
      <c r="I31" s="48"/>
      <c r="J31" s="48"/>
    </row>
    <row r="32" spans="2:10" ht="20.100000000000001" hidden="1" customHeight="1">
      <c r="B32" s="43" t="s">
        <v>1190</v>
      </c>
      <c r="C32" s="43" t="s">
        <v>110</v>
      </c>
      <c r="D32" s="40">
        <v>100.02</v>
      </c>
      <c r="E32" s="40">
        <f t="shared" si="1"/>
        <v>10960.650000000001</v>
      </c>
      <c r="F32" s="41">
        <f t="shared" si="0"/>
        <v>64039.35000000002</v>
      </c>
      <c r="H32" s="47"/>
      <c r="I32" s="48"/>
      <c r="J32" s="48"/>
    </row>
    <row r="33" spans="2:10" ht="20.100000000000001" hidden="1" customHeight="1">
      <c r="B33" s="43" t="s">
        <v>1191</v>
      </c>
      <c r="C33" s="43" t="s">
        <v>110</v>
      </c>
      <c r="D33" s="40">
        <v>273</v>
      </c>
      <c r="E33" s="40">
        <f t="shared" si="1"/>
        <v>11233.650000000001</v>
      </c>
      <c r="F33" s="41">
        <f t="shared" si="0"/>
        <v>63766.35000000002</v>
      </c>
      <c r="H33" s="47"/>
      <c r="I33" s="48"/>
      <c r="J33" s="48"/>
    </row>
    <row r="34" spans="2:10" ht="20.100000000000001" hidden="1" customHeight="1">
      <c r="B34" s="43" t="s">
        <v>1192</v>
      </c>
      <c r="C34" s="43" t="s">
        <v>1193</v>
      </c>
      <c r="D34" s="40">
        <v>206.99</v>
      </c>
      <c r="E34" s="40">
        <f t="shared" si="1"/>
        <v>11440.640000000001</v>
      </c>
      <c r="F34" s="41">
        <f t="shared" si="0"/>
        <v>63559.360000000022</v>
      </c>
      <c r="H34" s="47"/>
      <c r="I34" s="48"/>
      <c r="J34" s="48"/>
    </row>
    <row r="35" spans="2:10" ht="20.100000000000001" hidden="1" customHeight="1">
      <c r="B35" s="43" t="s">
        <v>1194</v>
      </c>
      <c r="C35" s="43" t="s">
        <v>1178</v>
      </c>
      <c r="D35" s="40">
        <v>463.2</v>
      </c>
      <c r="E35" s="40">
        <f t="shared" si="1"/>
        <v>11903.840000000002</v>
      </c>
      <c r="F35" s="41">
        <f t="shared" si="0"/>
        <v>63096.160000000025</v>
      </c>
      <c r="H35" s="47"/>
      <c r="I35" s="48"/>
      <c r="J35" s="48"/>
    </row>
    <row r="36" spans="2:10" ht="20.100000000000001" hidden="1" customHeight="1">
      <c r="B36" s="43" t="s">
        <v>1195</v>
      </c>
      <c r="C36" s="43" t="s">
        <v>110</v>
      </c>
      <c r="D36" s="40">
        <v>313.2</v>
      </c>
      <c r="E36" s="40">
        <f t="shared" si="1"/>
        <v>12217.040000000003</v>
      </c>
      <c r="F36" s="41">
        <f t="shared" si="0"/>
        <v>62782.960000000028</v>
      </c>
      <c r="H36" s="47"/>
      <c r="I36" s="48"/>
      <c r="J36" s="48"/>
    </row>
    <row r="37" spans="2:10" ht="20.100000000000001" hidden="1" customHeight="1">
      <c r="B37" s="43" t="s">
        <v>1196</v>
      </c>
      <c r="C37" s="43" t="s">
        <v>1197</v>
      </c>
      <c r="D37" s="40">
        <v>167.04</v>
      </c>
      <c r="E37" s="40">
        <f t="shared" si="1"/>
        <v>12384.080000000004</v>
      </c>
      <c r="F37" s="41">
        <f t="shared" si="0"/>
        <v>62615.920000000027</v>
      </c>
      <c r="H37" s="47"/>
      <c r="I37" s="48"/>
      <c r="J37" s="48"/>
    </row>
    <row r="38" spans="2:10" ht="20.100000000000001" hidden="1" customHeight="1">
      <c r="B38" s="43" t="s">
        <v>1198</v>
      </c>
      <c r="C38" s="43" t="s">
        <v>1197</v>
      </c>
      <c r="D38" s="40">
        <v>180</v>
      </c>
      <c r="E38" s="40">
        <f t="shared" si="1"/>
        <v>12564.080000000004</v>
      </c>
      <c r="F38" s="41">
        <f t="shared" si="0"/>
        <v>62435.920000000027</v>
      </c>
      <c r="H38" s="47"/>
      <c r="I38" s="48"/>
      <c r="J38" s="48"/>
    </row>
    <row r="39" spans="2:10" ht="20.100000000000001" hidden="1" customHeight="1">
      <c r="B39" s="43" t="s">
        <v>1199</v>
      </c>
      <c r="C39" s="43" t="s">
        <v>1197</v>
      </c>
      <c r="D39" s="40">
        <v>198</v>
      </c>
      <c r="E39" s="40">
        <f t="shared" si="1"/>
        <v>12762.080000000004</v>
      </c>
      <c r="F39" s="41">
        <f t="shared" si="0"/>
        <v>62237.920000000027</v>
      </c>
      <c r="H39" s="47"/>
      <c r="I39" s="48"/>
      <c r="J39" s="48"/>
    </row>
    <row r="40" spans="2:10" ht="20.100000000000001" hidden="1" customHeight="1">
      <c r="B40" s="43" t="s">
        <v>1200</v>
      </c>
      <c r="C40" s="43" t="s">
        <v>1197</v>
      </c>
      <c r="D40" s="40">
        <v>144</v>
      </c>
      <c r="E40" s="40">
        <f t="shared" si="1"/>
        <v>12906.080000000004</v>
      </c>
      <c r="F40" s="41">
        <f t="shared" si="0"/>
        <v>62093.920000000027</v>
      </c>
      <c r="H40" s="47"/>
      <c r="I40" s="48"/>
      <c r="J40" s="48"/>
    </row>
    <row r="41" spans="2:10" ht="20.100000000000001" hidden="1" customHeight="1">
      <c r="B41" s="43" t="s">
        <v>1201</v>
      </c>
      <c r="C41" s="43" t="s">
        <v>1182</v>
      </c>
      <c r="D41" s="40">
        <v>360</v>
      </c>
      <c r="E41" s="40">
        <f t="shared" si="1"/>
        <v>13266.080000000004</v>
      </c>
      <c r="F41" s="41">
        <f t="shared" si="0"/>
        <v>61733.920000000027</v>
      </c>
      <c r="H41" s="47"/>
      <c r="I41" s="48"/>
      <c r="J41" s="48"/>
    </row>
    <row r="42" spans="2:10" ht="20.100000000000001" hidden="1" customHeight="1">
      <c r="B42" s="43" t="s">
        <v>1202</v>
      </c>
      <c r="C42" s="43" t="s">
        <v>77</v>
      </c>
      <c r="D42" s="40">
        <v>1918.04</v>
      </c>
      <c r="E42" s="40">
        <f t="shared" si="1"/>
        <v>15184.120000000003</v>
      </c>
      <c r="F42" s="41">
        <f t="shared" si="0"/>
        <v>59815.880000000026</v>
      </c>
      <c r="H42" s="47"/>
      <c r="I42" s="48"/>
      <c r="J42" s="48"/>
    </row>
    <row r="43" spans="2:10" ht="20.100000000000001" hidden="1" customHeight="1">
      <c r="B43" s="43" t="s">
        <v>1203</v>
      </c>
      <c r="C43" s="43" t="s">
        <v>1165</v>
      </c>
      <c r="D43" s="40">
        <v>440.8</v>
      </c>
      <c r="E43" s="40">
        <f t="shared" si="1"/>
        <v>15624.920000000002</v>
      </c>
      <c r="F43" s="41">
        <f t="shared" si="0"/>
        <v>59375.080000000024</v>
      </c>
      <c r="H43" s="47"/>
      <c r="I43" s="48"/>
      <c r="J43" s="48"/>
    </row>
    <row r="44" spans="2:10" ht="20.100000000000001" hidden="1" customHeight="1">
      <c r="B44" s="43" t="s">
        <v>1204</v>
      </c>
      <c r="C44" s="43" t="s">
        <v>1197</v>
      </c>
      <c r="D44" s="40">
        <v>108</v>
      </c>
      <c r="E44" s="40">
        <f t="shared" si="1"/>
        <v>15732.920000000002</v>
      </c>
      <c r="F44" s="41">
        <f t="shared" si="0"/>
        <v>59267.080000000024</v>
      </c>
      <c r="H44" s="47"/>
      <c r="I44" s="48"/>
      <c r="J44" s="48"/>
    </row>
    <row r="45" spans="2:10" ht="20.100000000000001" hidden="1" customHeight="1">
      <c r="B45" s="43" t="s">
        <v>1205</v>
      </c>
      <c r="C45" s="43" t="s">
        <v>1178</v>
      </c>
      <c r="D45" s="40">
        <v>463.2</v>
      </c>
      <c r="E45" s="40">
        <f t="shared" si="1"/>
        <v>16196.120000000003</v>
      </c>
      <c r="F45" s="41">
        <f t="shared" si="0"/>
        <v>58803.880000000026</v>
      </c>
      <c r="H45" s="47"/>
      <c r="I45" s="48"/>
      <c r="J45" s="48"/>
    </row>
    <row r="46" spans="2:10" ht="20.100000000000001" hidden="1" customHeight="1">
      <c r="B46" s="43" t="s">
        <v>1206</v>
      </c>
      <c r="C46" s="43" t="s">
        <v>1148</v>
      </c>
      <c r="D46" s="40">
        <v>185</v>
      </c>
      <c r="E46" s="40">
        <f t="shared" si="1"/>
        <v>16381.120000000003</v>
      </c>
      <c r="F46" s="41">
        <f t="shared" si="0"/>
        <v>58618.880000000026</v>
      </c>
      <c r="H46" s="47"/>
      <c r="I46" s="48"/>
      <c r="J46" s="48"/>
    </row>
    <row r="47" spans="2:10" ht="20.100000000000001" hidden="1" customHeight="1">
      <c r="B47" s="43" t="s">
        <v>1207</v>
      </c>
      <c r="C47" s="43" t="s">
        <v>1182</v>
      </c>
      <c r="D47" s="40">
        <v>440.8</v>
      </c>
      <c r="E47" s="40">
        <f t="shared" si="1"/>
        <v>16821.920000000002</v>
      </c>
      <c r="F47" s="41">
        <f t="shared" si="0"/>
        <v>58178.080000000024</v>
      </c>
      <c r="H47" s="47"/>
      <c r="I47" s="48"/>
      <c r="J47" s="48"/>
    </row>
    <row r="48" spans="2:10" ht="20.100000000000001" hidden="1" customHeight="1">
      <c r="B48" s="43" t="s">
        <v>1208</v>
      </c>
      <c r="C48" s="43" t="s">
        <v>39</v>
      </c>
      <c r="D48" s="40">
        <v>110.3</v>
      </c>
      <c r="E48" s="40">
        <f t="shared" si="1"/>
        <v>16932.22</v>
      </c>
      <c r="F48" s="41">
        <f t="shared" si="0"/>
        <v>58067.780000000021</v>
      </c>
      <c r="H48" s="47"/>
      <c r="I48" s="48"/>
      <c r="J48" s="48"/>
    </row>
    <row r="49" spans="2:10" ht="20.100000000000001" hidden="1" customHeight="1">
      <c r="B49" s="43" t="s">
        <v>1209</v>
      </c>
      <c r="C49" s="43" t="s">
        <v>77</v>
      </c>
      <c r="D49" s="40">
        <v>577.79999999999995</v>
      </c>
      <c r="E49" s="40">
        <f t="shared" si="1"/>
        <v>17510.02</v>
      </c>
      <c r="F49" s="41">
        <f t="shared" si="0"/>
        <v>57489.980000000018</v>
      </c>
      <c r="H49" s="47"/>
      <c r="I49" s="48"/>
      <c r="J49" s="48"/>
    </row>
    <row r="50" spans="2:10" ht="20.100000000000001" hidden="1" customHeight="1">
      <c r="B50" s="43" t="s">
        <v>1210</v>
      </c>
      <c r="C50" s="43" t="s">
        <v>1211</v>
      </c>
      <c r="D50" s="40">
        <v>162.4</v>
      </c>
      <c r="E50" s="40">
        <f t="shared" si="1"/>
        <v>17672.420000000002</v>
      </c>
      <c r="F50" s="41">
        <f t="shared" si="0"/>
        <v>57327.580000000016</v>
      </c>
      <c r="H50" s="47"/>
      <c r="I50" s="48"/>
      <c r="J50" s="48"/>
    </row>
    <row r="51" spans="2:10" ht="20.100000000000001" hidden="1" customHeight="1">
      <c r="B51" s="43" t="s">
        <v>1212</v>
      </c>
      <c r="C51" s="43" t="s">
        <v>1213</v>
      </c>
      <c r="D51" s="40">
        <v>200</v>
      </c>
      <c r="E51" s="40">
        <f t="shared" si="1"/>
        <v>17872.420000000002</v>
      </c>
      <c r="F51" s="41">
        <f t="shared" si="0"/>
        <v>57127.580000000016</v>
      </c>
      <c r="H51" s="47"/>
      <c r="I51" s="48"/>
      <c r="J51" s="48"/>
    </row>
    <row r="52" spans="2:10" ht="20.100000000000001" hidden="1" customHeight="1">
      <c r="B52" s="43" t="s">
        <v>1214</v>
      </c>
      <c r="C52" s="43" t="s">
        <v>110</v>
      </c>
      <c r="D52" s="40">
        <v>3341.72</v>
      </c>
      <c r="E52" s="40">
        <f t="shared" si="1"/>
        <v>21214.140000000003</v>
      </c>
      <c r="F52" s="41">
        <f t="shared" si="0"/>
        <v>53785.860000000015</v>
      </c>
      <c r="H52" s="47"/>
      <c r="I52" s="48"/>
      <c r="J52" s="48"/>
    </row>
    <row r="53" spans="2:10" ht="20.100000000000001" hidden="1" customHeight="1">
      <c r="B53" s="43" t="s">
        <v>1215</v>
      </c>
      <c r="C53" s="43" t="s">
        <v>110</v>
      </c>
      <c r="D53" s="40">
        <v>111.36</v>
      </c>
      <c r="E53" s="40">
        <f t="shared" si="1"/>
        <v>21325.500000000004</v>
      </c>
      <c r="F53" s="41">
        <f t="shared" si="0"/>
        <v>53674.500000000015</v>
      </c>
      <c r="H53" s="47"/>
      <c r="I53" s="48"/>
      <c r="J53" s="48"/>
    </row>
    <row r="54" spans="2:10" ht="20.100000000000001" hidden="1" customHeight="1">
      <c r="B54" s="43" t="s">
        <v>1216</v>
      </c>
      <c r="C54" s="43" t="s">
        <v>110</v>
      </c>
      <c r="D54" s="40">
        <v>308.58999999999997</v>
      </c>
      <c r="E54" s="40">
        <f t="shared" si="1"/>
        <v>21634.090000000004</v>
      </c>
      <c r="F54" s="41">
        <f t="shared" si="0"/>
        <v>53365.910000000018</v>
      </c>
      <c r="H54" s="47"/>
      <c r="I54" s="48"/>
      <c r="J54" s="48"/>
    </row>
    <row r="55" spans="2:10" ht="20.100000000000001" hidden="1" customHeight="1">
      <c r="B55" s="43" t="s">
        <v>1217</v>
      </c>
      <c r="C55" s="43" t="s">
        <v>1148</v>
      </c>
      <c r="D55" s="40">
        <v>109.03</v>
      </c>
      <c r="E55" s="40">
        <f t="shared" si="1"/>
        <v>21743.120000000003</v>
      </c>
      <c r="F55" s="41">
        <f t="shared" si="0"/>
        <v>53256.880000000019</v>
      </c>
      <c r="H55" s="47"/>
      <c r="I55" s="48"/>
      <c r="J55" s="48"/>
    </row>
    <row r="56" spans="2:10" ht="20.100000000000001" hidden="1" customHeight="1">
      <c r="B56" s="43" t="s">
        <v>1218</v>
      </c>
      <c r="C56" s="43" t="s">
        <v>110</v>
      </c>
      <c r="D56" s="40">
        <v>127</v>
      </c>
      <c r="E56" s="40">
        <f t="shared" si="1"/>
        <v>21870.120000000003</v>
      </c>
      <c r="F56" s="41">
        <f t="shared" si="0"/>
        <v>53129.880000000019</v>
      </c>
      <c r="H56" s="47"/>
      <c r="I56" s="48"/>
      <c r="J56" s="48"/>
    </row>
    <row r="57" spans="2:10" ht="20.100000000000001" hidden="1" customHeight="1">
      <c r="B57" s="43" t="s">
        <v>1219</v>
      </c>
      <c r="C57" s="43" t="s">
        <v>110</v>
      </c>
      <c r="D57" s="40">
        <v>108</v>
      </c>
      <c r="E57" s="40">
        <f t="shared" si="1"/>
        <v>21978.120000000003</v>
      </c>
      <c r="F57" s="41">
        <f t="shared" si="0"/>
        <v>53021.880000000019</v>
      </c>
      <c r="H57" s="47"/>
      <c r="I57" s="48"/>
      <c r="J57" s="48"/>
    </row>
    <row r="58" spans="2:10" ht="20.100000000000001" hidden="1" customHeight="1">
      <c r="B58" s="43" t="s">
        <v>1220</v>
      </c>
      <c r="C58" s="43" t="s">
        <v>110</v>
      </c>
      <c r="D58" s="40">
        <v>868.74</v>
      </c>
      <c r="E58" s="40">
        <f t="shared" si="1"/>
        <v>22846.860000000004</v>
      </c>
      <c r="F58" s="41">
        <f t="shared" si="0"/>
        <v>52153.140000000021</v>
      </c>
      <c r="H58" s="47"/>
      <c r="I58" s="48"/>
      <c r="J58" s="48"/>
    </row>
    <row r="59" spans="2:10" ht="20.100000000000001" hidden="1" customHeight="1">
      <c r="B59" s="43" t="s">
        <v>1221</v>
      </c>
      <c r="C59" s="64" t="s">
        <v>1222</v>
      </c>
      <c r="D59" s="40">
        <v>119</v>
      </c>
      <c r="E59" s="40">
        <f t="shared" si="1"/>
        <v>22965.860000000004</v>
      </c>
      <c r="F59" s="41">
        <f t="shared" si="0"/>
        <v>52034.140000000021</v>
      </c>
      <c r="H59" s="47"/>
      <c r="I59" s="48"/>
      <c r="J59" s="48"/>
    </row>
    <row r="60" spans="2:10" ht="20.100000000000001" hidden="1" customHeight="1">
      <c r="B60" s="43" t="s">
        <v>1223</v>
      </c>
      <c r="C60" s="64" t="s">
        <v>112</v>
      </c>
      <c r="D60" s="40">
        <v>2081.6999999999998</v>
      </c>
      <c r="E60" s="40">
        <f t="shared" si="1"/>
        <v>25047.560000000005</v>
      </c>
      <c r="F60" s="41">
        <f t="shared" si="0"/>
        <v>49952.440000000024</v>
      </c>
      <c r="H60" s="47"/>
      <c r="I60" s="48"/>
      <c r="J60" s="48"/>
    </row>
    <row r="61" spans="2:10" ht="20.100000000000001" hidden="1" customHeight="1">
      <c r="B61" s="43" t="s">
        <v>1224</v>
      </c>
      <c r="C61" s="64" t="s">
        <v>112</v>
      </c>
      <c r="D61" s="40">
        <v>50</v>
      </c>
      <c r="E61" s="40">
        <f t="shared" si="1"/>
        <v>25097.560000000005</v>
      </c>
      <c r="F61" s="41">
        <f t="shared" si="0"/>
        <v>49902.440000000024</v>
      </c>
      <c r="H61" s="47"/>
      <c r="I61" s="48"/>
      <c r="J61" s="48"/>
    </row>
    <row r="62" spans="2:10" ht="20.100000000000001" hidden="1" customHeight="1">
      <c r="B62" s="43" t="s">
        <v>1225</v>
      </c>
      <c r="C62" s="64" t="s">
        <v>112</v>
      </c>
      <c r="D62" s="40">
        <v>70</v>
      </c>
      <c r="E62" s="40">
        <f t="shared" si="1"/>
        <v>25167.560000000005</v>
      </c>
      <c r="F62" s="41">
        <f t="shared" si="0"/>
        <v>49832.440000000024</v>
      </c>
      <c r="H62" s="47"/>
      <c r="I62" s="48"/>
      <c r="J62" s="48"/>
    </row>
    <row r="63" spans="2:10" ht="20.100000000000001" hidden="1" customHeight="1">
      <c r="B63" s="43" t="s">
        <v>1226</v>
      </c>
      <c r="C63" s="64" t="s">
        <v>112</v>
      </c>
      <c r="D63" s="40">
        <v>2294</v>
      </c>
      <c r="E63" s="40">
        <f t="shared" si="1"/>
        <v>27461.560000000005</v>
      </c>
      <c r="F63" s="41">
        <f t="shared" si="0"/>
        <v>47538.440000000024</v>
      </c>
      <c r="H63" s="47"/>
      <c r="I63" s="48"/>
      <c r="J63" s="48"/>
    </row>
    <row r="64" spans="2:10" ht="20.100000000000001" hidden="1" customHeight="1">
      <c r="B64" s="43" t="s">
        <v>1227</v>
      </c>
      <c r="C64" s="64" t="s">
        <v>112</v>
      </c>
      <c r="D64" s="40">
        <v>2096.25</v>
      </c>
      <c r="E64" s="40">
        <f t="shared" si="1"/>
        <v>29557.810000000005</v>
      </c>
      <c r="F64" s="41">
        <f t="shared" si="0"/>
        <v>45442.190000000024</v>
      </c>
      <c r="H64" s="47"/>
      <c r="I64" s="48"/>
      <c r="J64" s="48"/>
    </row>
    <row r="65" spans="2:10" ht="20.100000000000001" hidden="1" customHeight="1">
      <c r="B65" s="43" t="s">
        <v>1228</v>
      </c>
      <c r="C65" s="64" t="s">
        <v>112</v>
      </c>
      <c r="D65" s="40">
        <v>60</v>
      </c>
      <c r="E65" s="40">
        <f t="shared" si="1"/>
        <v>29617.810000000005</v>
      </c>
      <c r="F65" s="41">
        <f t="shared" si="0"/>
        <v>45382.190000000024</v>
      </c>
      <c r="H65" s="47"/>
      <c r="I65" s="48"/>
      <c r="J65" s="48"/>
    </row>
    <row r="66" spans="2:10" ht="20.100000000000001" hidden="1" customHeight="1">
      <c r="B66" s="43" t="s">
        <v>1229</v>
      </c>
      <c r="C66" s="64" t="s">
        <v>112</v>
      </c>
      <c r="D66" s="40">
        <v>3445.84</v>
      </c>
      <c r="E66" s="40">
        <f t="shared" si="1"/>
        <v>33063.650000000009</v>
      </c>
      <c r="F66" s="41">
        <f t="shared" si="0"/>
        <v>41936.35000000002</v>
      </c>
      <c r="H66" s="47"/>
      <c r="I66" s="48"/>
      <c r="J66" s="48"/>
    </row>
    <row r="67" spans="2:10" ht="20.100000000000001" hidden="1" customHeight="1">
      <c r="B67" s="43" t="s">
        <v>1230</v>
      </c>
      <c r="C67" s="64" t="s">
        <v>112</v>
      </c>
      <c r="D67" s="40">
        <v>110</v>
      </c>
      <c r="E67" s="40">
        <f t="shared" si="1"/>
        <v>33173.650000000009</v>
      </c>
      <c r="F67" s="41">
        <f t="shared" si="0"/>
        <v>41826.35000000002</v>
      </c>
      <c r="H67" s="47"/>
      <c r="I67" s="48"/>
      <c r="J67" s="48"/>
    </row>
    <row r="68" spans="2:10" ht="20.100000000000001" hidden="1" customHeight="1">
      <c r="B68" s="43" t="s">
        <v>1231</v>
      </c>
      <c r="C68" s="64" t="s">
        <v>112</v>
      </c>
      <c r="D68" s="40">
        <v>200.7</v>
      </c>
      <c r="E68" s="40">
        <f t="shared" si="1"/>
        <v>33374.350000000006</v>
      </c>
      <c r="F68" s="41">
        <f t="shared" si="0"/>
        <v>41625.650000000023</v>
      </c>
      <c r="H68" s="47"/>
      <c r="I68" s="48"/>
      <c r="J68" s="48"/>
    </row>
    <row r="69" spans="2:10" ht="20.100000000000001" hidden="1" customHeight="1">
      <c r="B69" s="43" t="s">
        <v>1232</v>
      </c>
      <c r="C69" s="64" t="s">
        <v>112</v>
      </c>
      <c r="D69" s="40">
        <v>200.01</v>
      </c>
      <c r="E69" s="40">
        <f t="shared" si="1"/>
        <v>33574.360000000008</v>
      </c>
      <c r="F69" s="41">
        <f t="shared" si="0"/>
        <v>41425.640000000021</v>
      </c>
      <c r="H69" s="47"/>
      <c r="I69" s="48"/>
      <c r="J69" s="48"/>
    </row>
    <row r="70" spans="2:10" ht="20.100000000000001" hidden="1" customHeight="1">
      <c r="B70" s="43" t="s">
        <v>1233</v>
      </c>
      <c r="C70" s="64" t="s">
        <v>112</v>
      </c>
      <c r="D70" s="40">
        <v>1113.02</v>
      </c>
      <c r="E70" s="40">
        <f t="shared" si="1"/>
        <v>34687.380000000005</v>
      </c>
      <c r="F70" s="41">
        <f t="shared" si="0"/>
        <v>40312.620000000024</v>
      </c>
      <c r="H70" s="47"/>
      <c r="I70" s="48"/>
      <c r="J70" s="48"/>
    </row>
    <row r="71" spans="2:10" ht="20.100000000000001" hidden="1" customHeight="1">
      <c r="B71" s="43" t="s">
        <v>1234</v>
      </c>
      <c r="C71" s="64" t="s">
        <v>112</v>
      </c>
      <c r="D71" s="40">
        <v>105</v>
      </c>
      <c r="E71" s="40">
        <f t="shared" si="1"/>
        <v>34792.380000000005</v>
      </c>
      <c r="F71" s="41">
        <f t="shared" ref="F71:F134" si="3">F70-D71</f>
        <v>40207.620000000024</v>
      </c>
      <c r="H71" s="47"/>
      <c r="I71" s="48"/>
      <c r="J71" s="48"/>
    </row>
    <row r="72" spans="2:10" ht="20.100000000000001" hidden="1" customHeight="1">
      <c r="B72" s="43" t="s">
        <v>1235</v>
      </c>
      <c r="C72" s="64" t="s">
        <v>112</v>
      </c>
      <c r="D72" s="40">
        <v>65.010000000000005</v>
      </c>
      <c r="E72" s="40">
        <f t="shared" ref="E72:E135" si="4">E71+D72</f>
        <v>34857.390000000007</v>
      </c>
      <c r="F72" s="41">
        <f t="shared" si="3"/>
        <v>40142.610000000022</v>
      </c>
      <c r="H72" s="47"/>
      <c r="I72" s="48"/>
      <c r="J72" s="48"/>
    </row>
    <row r="73" spans="2:10" ht="20.100000000000001" hidden="1" customHeight="1">
      <c r="B73" s="64" t="s">
        <v>1236</v>
      </c>
      <c r="C73" s="64" t="s">
        <v>112</v>
      </c>
      <c r="D73" s="40">
        <v>40</v>
      </c>
      <c r="E73" s="40">
        <f t="shared" si="4"/>
        <v>34897.390000000007</v>
      </c>
      <c r="F73" s="41">
        <f t="shared" si="3"/>
        <v>40102.610000000022</v>
      </c>
      <c r="H73" s="47"/>
      <c r="I73" s="48"/>
      <c r="J73" s="48"/>
    </row>
    <row r="74" spans="2:10" ht="20.100000000000001" hidden="1" customHeight="1">
      <c r="B74" s="64" t="s">
        <v>1237</v>
      </c>
      <c r="C74" s="64" t="s">
        <v>112</v>
      </c>
      <c r="D74" s="40">
        <v>1317.01</v>
      </c>
      <c r="E74" s="40">
        <f t="shared" si="4"/>
        <v>36214.400000000009</v>
      </c>
      <c r="F74" s="41">
        <f t="shared" si="3"/>
        <v>38785.60000000002</v>
      </c>
      <c r="H74" s="47"/>
      <c r="I74" s="48"/>
      <c r="J74" s="48"/>
    </row>
    <row r="75" spans="2:10" ht="20.100000000000001" hidden="1" customHeight="1">
      <c r="B75" s="43" t="s">
        <v>1238</v>
      </c>
      <c r="C75" s="64" t="s">
        <v>1239</v>
      </c>
      <c r="D75" s="40">
        <v>65.010000000000005</v>
      </c>
      <c r="E75" s="40">
        <f t="shared" si="4"/>
        <v>36279.410000000011</v>
      </c>
      <c r="F75" s="41">
        <f t="shared" si="3"/>
        <v>38720.590000000018</v>
      </c>
      <c r="H75" s="47"/>
      <c r="I75" s="48"/>
      <c r="J75" s="48"/>
    </row>
    <row r="76" spans="2:10" ht="20.100000000000001" hidden="1" customHeight="1">
      <c r="B76" s="43" t="s">
        <v>1240</v>
      </c>
      <c r="C76" s="64" t="s">
        <v>1249</v>
      </c>
      <c r="D76" s="40">
        <v>60.92</v>
      </c>
      <c r="E76" s="40">
        <f t="shared" si="4"/>
        <v>36340.330000000009</v>
      </c>
      <c r="F76" s="41">
        <f t="shared" si="3"/>
        <v>38659.67000000002</v>
      </c>
      <c r="H76" s="47"/>
      <c r="I76" s="48"/>
      <c r="J76" s="48"/>
    </row>
    <row r="77" spans="2:10" ht="20.100000000000001" hidden="1" customHeight="1">
      <c r="B77" s="43" t="s">
        <v>1241</v>
      </c>
      <c r="C77" s="64" t="s">
        <v>1242</v>
      </c>
      <c r="D77" s="40">
        <v>60.92</v>
      </c>
      <c r="E77" s="40">
        <f t="shared" si="4"/>
        <v>36401.250000000007</v>
      </c>
      <c r="F77" s="41">
        <f t="shared" si="3"/>
        <v>38598.750000000022</v>
      </c>
      <c r="H77" s="47"/>
      <c r="I77" s="48"/>
      <c r="J77" s="48"/>
    </row>
    <row r="78" spans="2:10" ht="20.100000000000001" hidden="1" customHeight="1">
      <c r="B78" s="43" t="s">
        <v>1243</v>
      </c>
      <c r="C78" s="64" t="s">
        <v>1244</v>
      </c>
      <c r="D78" s="40">
        <v>914.01</v>
      </c>
      <c r="E78" s="40">
        <f t="shared" si="4"/>
        <v>37315.260000000009</v>
      </c>
      <c r="F78" s="41">
        <f t="shared" si="3"/>
        <v>37684.74000000002</v>
      </c>
      <c r="H78" s="47"/>
      <c r="I78" s="48"/>
      <c r="J78" s="48"/>
    </row>
    <row r="79" spans="2:10" ht="20.100000000000001" hidden="1" customHeight="1">
      <c r="B79" s="43" t="s">
        <v>1245</v>
      </c>
      <c r="C79" s="64" t="s">
        <v>1246</v>
      </c>
      <c r="D79" s="40">
        <v>115</v>
      </c>
      <c r="E79" s="40">
        <f t="shared" si="4"/>
        <v>37430.260000000009</v>
      </c>
      <c r="F79" s="41">
        <f t="shared" si="3"/>
        <v>37569.74000000002</v>
      </c>
      <c r="H79" s="47"/>
      <c r="I79" s="48"/>
      <c r="J79" s="48"/>
    </row>
    <row r="80" spans="2:10" ht="20.100000000000001" hidden="1" customHeight="1">
      <c r="B80" s="43" t="s">
        <v>1247</v>
      </c>
      <c r="C80" s="64" t="s">
        <v>962</v>
      </c>
      <c r="D80" s="40">
        <v>59</v>
      </c>
      <c r="E80" s="40">
        <f t="shared" si="4"/>
        <v>37489.260000000009</v>
      </c>
      <c r="F80" s="41">
        <f t="shared" si="3"/>
        <v>37510.74000000002</v>
      </c>
      <c r="H80" s="47"/>
      <c r="I80" s="48"/>
      <c r="J80" s="48"/>
    </row>
    <row r="81" spans="2:10" ht="20.100000000000001" hidden="1" customHeight="1">
      <c r="B81" s="43" t="s">
        <v>1248</v>
      </c>
      <c r="C81" s="64" t="s">
        <v>1249</v>
      </c>
      <c r="D81" s="40">
        <v>61.08</v>
      </c>
      <c r="E81" s="40">
        <f t="shared" si="4"/>
        <v>37550.340000000011</v>
      </c>
      <c r="F81" s="41">
        <f t="shared" si="3"/>
        <v>37449.660000000018</v>
      </c>
      <c r="H81" s="47"/>
      <c r="I81" s="48"/>
      <c r="J81" s="48"/>
    </row>
    <row r="82" spans="2:10" ht="20.100000000000001" hidden="1" customHeight="1">
      <c r="B82" s="43" t="s">
        <v>1250</v>
      </c>
      <c r="C82" s="64" t="s">
        <v>112</v>
      </c>
      <c r="D82" s="40">
        <v>269</v>
      </c>
      <c r="E82" s="40">
        <f t="shared" si="4"/>
        <v>37819.340000000011</v>
      </c>
      <c r="F82" s="41">
        <f t="shared" si="3"/>
        <v>37180.660000000018</v>
      </c>
      <c r="H82" s="47"/>
      <c r="I82" s="48"/>
      <c r="J82" s="48"/>
    </row>
    <row r="83" spans="2:10" ht="20.100000000000001" hidden="1" customHeight="1">
      <c r="B83" s="43" t="s">
        <v>1251</v>
      </c>
      <c r="C83" s="64" t="s">
        <v>1242</v>
      </c>
      <c r="D83" s="40">
        <v>60.92</v>
      </c>
      <c r="E83" s="40">
        <f t="shared" si="4"/>
        <v>37880.260000000009</v>
      </c>
      <c r="F83" s="41">
        <f t="shared" si="3"/>
        <v>37119.74000000002</v>
      </c>
      <c r="H83" s="47"/>
      <c r="I83" s="48"/>
      <c r="J83" s="48"/>
    </row>
    <row r="84" spans="2:10" ht="20.100000000000001" hidden="1" customHeight="1">
      <c r="B84" s="43" t="s">
        <v>1252</v>
      </c>
      <c r="C84" s="64" t="s">
        <v>112</v>
      </c>
      <c r="D84" s="40">
        <v>855</v>
      </c>
      <c r="E84" s="40">
        <f t="shared" si="4"/>
        <v>38735.260000000009</v>
      </c>
      <c r="F84" s="41">
        <f t="shared" si="3"/>
        <v>36264.74000000002</v>
      </c>
      <c r="H84" s="47"/>
      <c r="I84" s="48"/>
      <c r="J84" s="48"/>
    </row>
    <row r="85" spans="2:10" ht="20.100000000000001" hidden="1" customHeight="1">
      <c r="B85" s="43" t="s">
        <v>1253</v>
      </c>
      <c r="C85" s="64" t="s">
        <v>112</v>
      </c>
      <c r="D85" s="40">
        <v>110</v>
      </c>
      <c r="E85" s="40">
        <f t="shared" si="4"/>
        <v>38845.260000000009</v>
      </c>
      <c r="F85" s="41">
        <f t="shared" si="3"/>
        <v>36154.74000000002</v>
      </c>
      <c r="H85" s="47"/>
      <c r="I85" s="48"/>
      <c r="J85" s="48"/>
    </row>
    <row r="86" spans="2:10" ht="20.100000000000001" hidden="1" customHeight="1">
      <c r="B86" s="43" t="s">
        <v>1254</v>
      </c>
      <c r="C86" s="64" t="s">
        <v>112</v>
      </c>
      <c r="D86" s="40">
        <v>1018</v>
      </c>
      <c r="E86" s="40">
        <f t="shared" si="4"/>
        <v>39863.260000000009</v>
      </c>
      <c r="F86" s="41">
        <f t="shared" si="3"/>
        <v>35136.74000000002</v>
      </c>
      <c r="H86" s="47"/>
      <c r="I86" s="48"/>
      <c r="J86" s="48"/>
    </row>
    <row r="87" spans="2:10" ht="20.100000000000001" hidden="1" customHeight="1">
      <c r="B87" s="43" t="s">
        <v>1255</v>
      </c>
      <c r="C87" s="64" t="s">
        <v>112</v>
      </c>
      <c r="D87" s="40">
        <v>50</v>
      </c>
      <c r="E87" s="40">
        <f t="shared" si="4"/>
        <v>39913.260000000009</v>
      </c>
      <c r="F87" s="41">
        <f t="shared" si="3"/>
        <v>35086.74000000002</v>
      </c>
      <c r="H87" s="47"/>
      <c r="I87" s="48"/>
      <c r="J87" s="48"/>
    </row>
    <row r="88" spans="2:10" ht="20.100000000000001" hidden="1" customHeight="1">
      <c r="B88" s="43" t="s">
        <v>1256</v>
      </c>
      <c r="C88" s="64" t="s">
        <v>112</v>
      </c>
      <c r="D88" s="40">
        <v>2962</v>
      </c>
      <c r="E88" s="40">
        <f t="shared" si="4"/>
        <v>42875.260000000009</v>
      </c>
      <c r="F88" s="41">
        <f t="shared" si="3"/>
        <v>32124.74000000002</v>
      </c>
      <c r="H88" s="47"/>
      <c r="I88" s="48"/>
      <c r="J88" s="48"/>
    </row>
    <row r="89" spans="2:10" ht="20.100000000000001" hidden="1" customHeight="1">
      <c r="B89" s="43" t="s">
        <v>1257</v>
      </c>
      <c r="C89" s="64" t="s">
        <v>112</v>
      </c>
      <c r="D89" s="40">
        <v>45</v>
      </c>
      <c r="E89" s="40">
        <f t="shared" si="4"/>
        <v>42920.260000000009</v>
      </c>
      <c r="F89" s="41">
        <f t="shared" si="3"/>
        <v>32079.74000000002</v>
      </c>
      <c r="H89" s="47"/>
      <c r="I89" s="48"/>
      <c r="J89" s="48"/>
    </row>
    <row r="90" spans="2:10" ht="20.100000000000001" hidden="1" customHeight="1">
      <c r="B90" s="43" t="s">
        <v>1258</v>
      </c>
      <c r="C90" s="64" t="s">
        <v>112</v>
      </c>
      <c r="D90" s="40">
        <v>1464</v>
      </c>
      <c r="E90" s="40">
        <f t="shared" si="4"/>
        <v>44384.260000000009</v>
      </c>
      <c r="F90" s="41">
        <f t="shared" si="3"/>
        <v>30615.74000000002</v>
      </c>
      <c r="H90" s="47"/>
      <c r="I90" s="48"/>
      <c r="J90" s="48"/>
    </row>
    <row r="91" spans="2:10" ht="20.100000000000001" hidden="1" customHeight="1">
      <c r="B91" s="43" t="s">
        <v>1259</v>
      </c>
      <c r="C91" s="64" t="s">
        <v>112</v>
      </c>
      <c r="D91" s="40">
        <v>110</v>
      </c>
      <c r="E91" s="40">
        <f t="shared" si="4"/>
        <v>44494.260000000009</v>
      </c>
      <c r="F91" s="41">
        <f t="shared" si="3"/>
        <v>30505.74000000002</v>
      </c>
      <c r="H91" s="47"/>
      <c r="I91" s="48"/>
      <c r="J91" s="48"/>
    </row>
    <row r="92" spans="2:10" ht="20.100000000000001" hidden="1" customHeight="1">
      <c r="B92" s="43" t="s">
        <v>1260</v>
      </c>
      <c r="C92" s="64" t="s">
        <v>112</v>
      </c>
      <c r="D92" s="40">
        <v>1130</v>
      </c>
      <c r="E92" s="40">
        <f t="shared" si="4"/>
        <v>45624.260000000009</v>
      </c>
      <c r="F92" s="41">
        <f t="shared" si="3"/>
        <v>29375.74000000002</v>
      </c>
      <c r="H92" s="47"/>
      <c r="I92" s="48"/>
      <c r="J92" s="48"/>
    </row>
    <row r="93" spans="2:10" ht="20.100000000000001" hidden="1" customHeight="1">
      <c r="B93" s="43" t="s">
        <v>1261</v>
      </c>
      <c r="C93" s="64" t="s">
        <v>112</v>
      </c>
      <c r="D93" s="40">
        <v>95</v>
      </c>
      <c r="E93" s="40">
        <f t="shared" si="4"/>
        <v>45719.260000000009</v>
      </c>
      <c r="F93" s="41">
        <f t="shared" si="3"/>
        <v>29280.74000000002</v>
      </c>
      <c r="H93" s="47"/>
      <c r="I93" s="48"/>
      <c r="J93" s="48"/>
    </row>
    <row r="94" spans="2:10" ht="20.100000000000001" hidden="1" customHeight="1">
      <c r="B94" s="43" t="s">
        <v>1262</v>
      </c>
      <c r="C94" s="64" t="s">
        <v>112</v>
      </c>
      <c r="D94" s="40">
        <v>1058.3800000000001</v>
      </c>
      <c r="E94" s="40">
        <f t="shared" si="4"/>
        <v>46777.640000000007</v>
      </c>
      <c r="F94" s="41">
        <f t="shared" si="3"/>
        <v>28222.360000000019</v>
      </c>
      <c r="H94" s="47"/>
      <c r="I94" s="48"/>
      <c r="J94" s="48"/>
    </row>
    <row r="95" spans="2:10" ht="20.100000000000001" hidden="1" customHeight="1">
      <c r="B95" s="43" t="s">
        <v>1263</v>
      </c>
      <c r="C95" s="64" t="s">
        <v>112</v>
      </c>
      <c r="D95" s="40">
        <v>50</v>
      </c>
      <c r="E95" s="40">
        <f t="shared" si="4"/>
        <v>46827.640000000007</v>
      </c>
      <c r="F95" s="41">
        <f t="shared" si="3"/>
        <v>28172.360000000019</v>
      </c>
      <c r="H95" s="47"/>
      <c r="I95" s="48"/>
      <c r="J95" s="48"/>
    </row>
    <row r="96" spans="2:10" ht="20.100000000000001" hidden="1" customHeight="1">
      <c r="B96" s="43" t="s">
        <v>1264</v>
      </c>
      <c r="C96" s="64" t="s">
        <v>112</v>
      </c>
      <c r="D96" s="40">
        <v>3543</v>
      </c>
      <c r="E96" s="40">
        <f t="shared" si="4"/>
        <v>50370.640000000007</v>
      </c>
      <c r="F96" s="41">
        <f t="shared" si="3"/>
        <v>24629.360000000019</v>
      </c>
      <c r="H96" s="47"/>
      <c r="I96" s="48"/>
      <c r="J96" s="48"/>
    </row>
    <row r="97" spans="2:10" ht="20.100000000000001" hidden="1" customHeight="1">
      <c r="B97" s="43" t="s">
        <v>1265</v>
      </c>
      <c r="C97" s="64" t="s">
        <v>112</v>
      </c>
      <c r="D97" s="40">
        <v>85</v>
      </c>
      <c r="E97" s="40">
        <f t="shared" si="4"/>
        <v>50455.640000000007</v>
      </c>
      <c r="F97" s="41">
        <f t="shared" si="3"/>
        <v>24544.360000000019</v>
      </c>
      <c r="H97" s="47"/>
      <c r="I97" s="48"/>
      <c r="J97" s="48"/>
    </row>
    <row r="98" spans="2:10" ht="20.100000000000001" hidden="1" customHeight="1">
      <c r="B98" s="43" t="s">
        <v>1266</v>
      </c>
      <c r="C98" s="64" t="s">
        <v>112</v>
      </c>
      <c r="D98" s="40">
        <v>635</v>
      </c>
      <c r="E98" s="40">
        <f t="shared" si="4"/>
        <v>51090.640000000007</v>
      </c>
      <c r="F98" s="41">
        <f t="shared" si="3"/>
        <v>23909.360000000019</v>
      </c>
      <c r="H98" s="47"/>
      <c r="I98" s="48"/>
      <c r="J98" s="48"/>
    </row>
    <row r="99" spans="2:10" ht="20.100000000000001" hidden="1" customHeight="1">
      <c r="B99" s="43" t="s">
        <v>1267</v>
      </c>
      <c r="C99" s="64" t="s">
        <v>112</v>
      </c>
      <c r="D99" s="40">
        <v>50</v>
      </c>
      <c r="E99" s="40">
        <f t="shared" si="4"/>
        <v>51140.640000000007</v>
      </c>
      <c r="F99" s="41">
        <f t="shared" si="3"/>
        <v>23859.360000000019</v>
      </c>
      <c r="H99" s="47"/>
      <c r="I99" s="48"/>
      <c r="J99" s="48"/>
    </row>
    <row r="100" spans="2:10" ht="20.100000000000001" hidden="1" customHeight="1">
      <c r="B100" s="43" t="s">
        <v>1268</v>
      </c>
      <c r="C100" s="64" t="s">
        <v>112</v>
      </c>
      <c r="D100" s="40">
        <v>905</v>
      </c>
      <c r="E100" s="40">
        <f t="shared" si="4"/>
        <v>52045.640000000007</v>
      </c>
      <c r="F100" s="41">
        <f t="shared" si="3"/>
        <v>22954.360000000019</v>
      </c>
      <c r="H100" s="47"/>
      <c r="I100" s="48"/>
      <c r="J100" s="48"/>
    </row>
    <row r="101" spans="2:10" ht="20.100000000000001" hidden="1" customHeight="1">
      <c r="B101" s="43" t="s">
        <v>1269</v>
      </c>
      <c r="C101" s="64" t="s">
        <v>1239</v>
      </c>
      <c r="D101" s="40">
        <v>50</v>
      </c>
      <c r="E101" s="40">
        <f t="shared" si="4"/>
        <v>52095.640000000007</v>
      </c>
      <c r="F101" s="41">
        <f t="shared" si="3"/>
        <v>22904.360000000019</v>
      </c>
      <c r="H101" s="47"/>
      <c r="I101" s="48"/>
      <c r="J101" s="48"/>
    </row>
    <row r="102" spans="2:10" ht="20.100000000000001" hidden="1" customHeight="1">
      <c r="B102" s="43" t="s">
        <v>1270</v>
      </c>
      <c r="C102" s="64" t="s">
        <v>1271</v>
      </c>
      <c r="D102" s="40">
        <v>270</v>
      </c>
      <c r="E102" s="40">
        <f t="shared" si="4"/>
        <v>52365.640000000007</v>
      </c>
      <c r="F102" s="41">
        <f t="shared" si="3"/>
        <v>22634.360000000019</v>
      </c>
      <c r="H102" s="47"/>
      <c r="I102" s="48"/>
      <c r="J102" s="48"/>
    </row>
    <row r="103" spans="2:10" ht="20.100000000000001" hidden="1" customHeight="1">
      <c r="B103" s="43" t="s">
        <v>1272</v>
      </c>
      <c r="C103" s="64" t="s">
        <v>112</v>
      </c>
      <c r="D103" s="40">
        <v>50</v>
      </c>
      <c r="E103" s="40">
        <f t="shared" si="4"/>
        <v>52415.640000000007</v>
      </c>
      <c r="F103" s="41">
        <f t="shared" si="3"/>
        <v>22584.360000000019</v>
      </c>
      <c r="H103" s="47"/>
      <c r="I103" s="48"/>
      <c r="J103" s="48"/>
    </row>
    <row r="104" spans="2:10" ht="20.100000000000001" hidden="1" customHeight="1">
      <c r="B104" s="43" t="s">
        <v>1273</v>
      </c>
      <c r="C104" s="77" t="s">
        <v>1274</v>
      </c>
      <c r="D104" s="40">
        <v>159.9</v>
      </c>
      <c r="E104" s="40">
        <f t="shared" si="4"/>
        <v>52575.540000000008</v>
      </c>
      <c r="F104" s="41">
        <f t="shared" si="3"/>
        <v>22424.460000000017</v>
      </c>
      <c r="H104" s="47"/>
      <c r="I104" s="48"/>
      <c r="J104" s="48"/>
    </row>
    <row r="105" spans="2:10" ht="20.100000000000001" hidden="1" customHeight="1">
      <c r="B105" s="43" t="s">
        <v>1275</v>
      </c>
      <c r="C105" s="64" t="s">
        <v>1274</v>
      </c>
      <c r="D105" s="40">
        <v>129.91999999999999</v>
      </c>
      <c r="E105" s="40">
        <f t="shared" si="4"/>
        <v>52705.460000000006</v>
      </c>
      <c r="F105" s="41">
        <f t="shared" si="3"/>
        <v>22294.540000000019</v>
      </c>
      <c r="H105" s="47"/>
      <c r="I105" s="48"/>
      <c r="J105" s="48"/>
    </row>
    <row r="106" spans="2:10" ht="20.100000000000001" hidden="1" customHeight="1">
      <c r="B106" s="43" t="s">
        <v>1277</v>
      </c>
      <c r="C106" s="64" t="s">
        <v>1276</v>
      </c>
      <c r="D106" s="40">
        <v>69.900000000000006</v>
      </c>
      <c r="E106" s="40">
        <f t="shared" si="4"/>
        <v>52775.360000000008</v>
      </c>
      <c r="F106" s="41">
        <f t="shared" si="3"/>
        <v>22224.640000000018</v>
      </c>
      <c r="H106" s="47"/>
      <c r="I106" s="48"/>
      <c r="J106" s="48"/>
    </row>
    <row r="107" spans="2:10" ht="20.100000000000001" hidden="1" customHeight="1">
      <c r="B107" s="43" t="s">
        <v>1279</v>
      </c>
      <c r="C107" s="64" t="s">
        <v>1278</v>
      </c>
      <c r="D107" s="40">
        <v>1205</v>
      </c>
      <c r="E107" s="40">
        <f t="shared" si="4"/>
        <v>53980.360000000008</v>
      </c>
      <c r="F107" s="41">
        <f t="shared" si="3"/>
        <v>21019.640000000018</v>
      </c>
      <c r="H107" s="47"/>
      <c r="I107" s="48"/>
      <c r="J107" s="48"/>
    </row>
    <row r="108" spans="2:10" ht="20.100000000000001" hidden="1" customHeight="1">
      <c r="B108" s="43" t="s">
        <v>1281</v>
      </c>
      <c r="C108" s="64" t="s">
        <v>1280</v>
      </c>
      <c r="D108" s="40">
        <v>358.98</v>
      </c>
      <c r="E108" s="40">
        <f t="shared" si="4"/>
        <v>54339.340000000011</v>
      </c>
      <c r="F108" s="41">
        <f t="shared" si="3"/>
        <v>20660.660000000018</v>
      </c>
      <c r="H108" s="47"/>
      <c r="I108" s="48"/>
      <c r="J108" s="48"/>
    </row>
    <row r="109" spans="2:10" ht="20.100000000000001" hidden="1" customHeight="1">
      <c r="B109" s="43" t="s">
        <v>1283</v>
      </c>
      <c r="C109" s="64" t="s">
        <v>1282</v>
      </c>
      <c r="D109" s="40">
        <v>369.5</v>
      </c>
      <c r="E109" s="40">
        <f t="shared" si="4"/>
        <v>54708.840000000011</v>
      </c>
      <c r="F109" s="41">
        <f t="shared" si="3"/>
        <v>20291.160000000018</v>
      </c>
      <c r="H109" s="47"/>
      <c r="I109" s="48"/>
      <c r="J109" s="48"/>
    </row>
    <row r="110" spans="2:10" ht="20.100000000000001" hidden="1" customHeight="1">
      <c r="B110" s="43" t="s">
        <v>1285</v>
      </c>
      <c r="C110" s="64" t="s">
        <v>1284</v>
      </c>
      <c r="D110" s="40">
        <v>95.9</v>
      </c>
      <c r="E110" s="40">
        <f t="shared" si="4"/>
        <v>54804.740000000013</v>
      </c>
      <c r="F110" s="41">
        <f t="shared" si="3"/>
        <v>20195.260000000017</v>
      </c>
      <c r="H110" s="47"/>
      <c r="I110" s="48"/>
      <c r="J110" s="48"/>
    </row>
    <row r="111" spans="2:10" ht="20.100000000000001" hidden="1" customHeight="1">
      <c r="B111" s="43" t="s">
        <v>1287</v>
      </c>
      <c r="C111" s="64" t="s">
        <v>1286</v>
      </c>
      <c r="D111" s="40">
        <v>49.89</v>
      </c>
      <c r="E111" s="40">
        <f t="shared" si="4"/>
        <v>54854.630000000012</v>
      </c>
      <c r="F111" s="41">
        <f t="shared" si="3"/>
        <v>20145.370000000017</v>
      </c>
      <c r="H111" s="47"/>
      <c r="I111" s="48"/>
      <c r="J111" s="48"/>
    </row>
    <row r="112" spans="2:10" ht="20.100000000000001" hidden="1" customHeight="1">
      <c r="B112" s="43" t="s">
        <v>1289</v>
      </c>
      <c r="C112" s="64" t="s">
        <v>1288</v>
      </c>
      <c r="D112" s="40">
        <v>1000</v>
      </c>
      <c r="E112" s="40">
        <f t="shared" si="4"/>
        <v>55854.630000000012</v>
      </c>
      <c r="F112" s="41">
        <f t="shared" si="3"/>
        <v>19145.370000000017</v>
      </c>
      <c r="H112" s="47"/>
      <c r="I112" s="48"/>
      <c r="J112" s="48"/>
    </row>
    <row r="113" spans="2:10" ht="20.100000000000001" hidden="1" customHeight="1">
      <c r="B113" s="43" t="s">
        <v>1291</v>
      </c>
      <c r="C113" s="64" t="s">
        <v>1290</v>
      </c>
      <c r="D113" s="40">
        <v>28.5</v>
      </c>
      <c r="E113" s="40">
        <f t="shared" si="4"/>
        <v>55883.130000000012</v>
      </c>
      <c r="F113" s="41">
        <f t="shared" si="3"/>
        <v>19116.870000000017</v>
      </c>
      <c r="H113" s="47"/>
      <c r="I113" s="48"/>
      <c r="J113" s="48"/>
    </row>
    <row r="114" spans="2:10" ht="20.100000000000001" hidden="1" customHeight="1">
      <c r="B114" s="43" t="s">
        <v>1293</v>
      </c>
      <c r="C114" s="64" t="s">
        <v>1292</v>
      </c>
      <c r="D114" s="40">
        <v>540</v>
      </c>
      <c r="E114" s="40">
        <f t="shared" si="4"/>
        <v>56423.130000000012</v>
      </c>
      <c r="F114" s="41">
        <f t="shared" si="3"/>
        <v>18576.870000000017</v>
      </c>
      <c r="H114" s="47"/>
      <c r="I114" s="48"/>
      <c r="J114" s="48"/>
    </row>
    <row r="115" spans="2:10" ht="20.100000000000001" hidden="1" customHeight="1">
      <c r="B115" s="43" t="s">
        <v>1295</v>
      </c>
      <c r="C115" s="64" t="s">
        <v>1294</v>
      </c>
      <c r="D115" s="40">
        <v>29</v>
      </c>
      <c r="E115" s="40">
        <f t="shared" si="4"/>
        <v>56452.130000000012</v>
      </c>
      <c r="F115" s="41">
        <f t="shared" si="3"/>
        <v>18547.870000000017</v>
      </c>
      <c r="H115" s="47"/>
      <c r="I115" s="48"/>
      <c r="J115" s="48"/>
    </row>
    <row r="116" spans="2:10" ht="20.100000000000001" hidden="1" customHeight="1">
      <c r="B116" s="43" t="s">
        <v>1297</v>
      </c>
      <c r="C116" s="64" t="s">
        <v>1296</v>
      </c>
      <c r="D116" s="40">
        <v>150</v>
      </c>
      <c r="E116" s="40">
        <f t="shared" si="4"/>
        <v>56602.130000000012</v>
      </c>
      <c r="F116" s="41">
        <f t="shared" si="3"/>
        <v>18397.870000000017</v>
      </c>
      <c r="H116" s="47"/>
      <c r="I116" s="48"/>
      <c r="J116" s="48"/>
    </row>
    <row r="117" spans="2:10" ht="20.100000000000001" hidden="1" customHeight="1">
      <c r="B117" s="43" t="s">
        <v>1299</v>
      </c>
      <c r="C117" s="64" t="s">
        <v>1298</v>
      </c>
      <c r="D117" s="40">
        <v>139.19999999999999</v>
      </c>
      <c r="E117" s="40">
        <f t="shared" si="4"/>
        <v>56741.330000000009</v>
      </c>
      <c r="F117" s="41">
        <f t="shared" si="3"/>
        <v>18258.670000000016</v>
      </c>
      <c r="H117" s="47"/>
      <c r="I117" s="48"/>
      <c r="J117" s="48"/>
    </row>
    <row r="118" spans="2:10" ht="20.100000000000001" hidden="1" customHeight="1">
      <c r="B118" s="43" t="s">
        <v>1301</v>
      </c>
      <c r="C118" s="64" t="s">
        <v>1300</v>
      </c>
      <c r="D118" s="40">
        <v>337</v>
      </c>
      <c r="E118" s="40">
        <f t="shared" si="4"/>
        <v>57078.330000000009</v>
      </c>
      <c r="F118" s="41">
        <f t="shared" si="3"/>
        <v>17921.670000000016</v>
      </c>
      <c r="H118" s="47"/>
      <c r="I118" s="48"/>
      <c r="J118" s="48"/>
    </row>
    <row r="119" spans="2:10" ht="20.100000000000001" hidden="1" customHeight="1">
      <c r="B119" s="43" t="s">
        <v>1302</v>
      </c>
      <c r="C119" s="64" t="s">
        <v>274</v>
      </c>
      <c r="D119" s="40">
        <v>1600</v>
      </c>
      <c r="E119" s="40">
        <f t="shared" si="4"/>
        <v>58678.330000000009</v>
      </c>
      <c r="F119" s="41">
        <f t="shared" si="3"/>
        <v>16321.670000000016</v>
      </c>
      <c r="H119" s="47"/>
      <c r="I119" s="48"/>
      <c r="J119" s="48"/>
    </row>
    <row r="120" spans="2:10" ht="20.100000000000001" hidden="1" customHeight="1">
      <c r="B120" s="43" t="s">
        <v>1303</v>
      </c>
      <c r="C120" s="64" t="s">
        <v>274</v>
      </c>
      <c r="D120" s="40">
        <v>1964.66</v>
      </c>
      <c r="E120" s="40">
        <f t="shared" si="4"/>
        <v>60642.990000000013</v>
      </c>
      <c r="F120" s="41">
        <f t="shared" si="3"/>
        <v>14357.010000000017</v>
      </c>
      <c r="H120" s="47"/>
      <c r="I120" s="48"/>
      <c r="J120" s="48"/>
    </row>
    <row r="121" spans="2:10" ht="20.100000000000001" hidden="1" customHeight="1">
      <c r="B121" s="43" t="s">
        <v>1304</v>
      </c>
      <c r="C121" s="64" t="s">
        <v>72</v>
      </c>
      <c r="D121" s="40">
        <v>463.2</v>
      </c>
      <c r="E121" s="40">
        <f t="shared" si="4"/>
        <v>61106.19000000001</v>
      </c>
      <c r="F121" s="41">
        <f t="shared" si="3"/>
        <v>13893.810000000016</v>
      </c>
      <c r="H121" s="47"/>
      <c r="I121" s="48"/>
      <c r="J121" s="48"/>
    </row>
    <row r="122" spans="2:10" ht="20.100000000000001" hidden="1" customHeight="1">
      <c r="B122" s="43" t="s">
        <v>1305</v>
      </c>
      <c r="C122" s="64" t="s">
        <v>72</v>
      </c>
      <c r="D122" s="40">
        <v>463.2</v>
      </c>
      <c r="E122" s="40">
        <f t="shared" si="4"/>
        <v>61569.390000000007</v>
      </c>
      <c r="F122" s="41">
        <f t="shared" si="3"/>
        <v>13430.610000000015</v>
      </c>
      <c r="H122" s="47"/>
      <c r="I122" s="48"/>
      <c r="J122" s="48"/>
    </row>
    <row r="123" spans="2:10" ht="20.100000000000001" hidden="1" customHeight="1">
      <c r="B123" s="43" t="s">
        <v>1306</v>
      </c>
      <c r="C123" s="64" t="s">
        <v>1307</v>
      </c>
      <c r="D123" s="40">
        <v>144</v>
      </c>
      <c r="E123" s="40">
        <f t="shared" si="4"/>
        <v>61713.390000000007</v>
      </c>
      <c r="F123" s="41">
        <f t="shared" si="3"/>
        <v>13286.610000000015</v>
      </c>
      <c r="H123" s="47"/>
      <c r="I123" s="48"/>
      <c r="J123" s="48"/>
    </row>
    <row r="124" spans="2:10" ht="20.100000000000001" hidden="1" customHeight="1">
      <c r="B124" s="43" t="s">
        <v>1308</v>
      </c>
      <c r="C124" s="64" t="s">
        <v>1309</v>
      </c>
      <c r="D124" s="40">
        <v>83.5</v>
      </c>
      <c r="E124" s="40">
        <f t="shared" si="4"/>
        <v>61796.890000000007</v>
      </c>
      <c r="F124" s="41">
        <f t="shared" si="3"/>
        <v>13203.110000000015</v>
      </c>
      <c r="H124" s="47"/>
      <c r="I124" s="48"/>
      <c r="J124" s="48"/>
    </row>
    <row r="125" spans="2:10" ht="20.100000000000001" hidden="1" customHeight="1">
      <c r="B125" s="43" t="s">
        <v>1310</v>
      </c>
      <c r="C125" s="64" t="s">
        <v>1309</v>
      </c>
      <c r="D125" s="40">
        <v>45.5</v>
      </c>
      <c r="E125" s="40">
        <f t="shared" si="4"/>
        <v>61842.390000000007</v>
      </c>
      <c r="F125" s="41">
        <f t="shared" si="3"/>
        <v>13157.610000000015</v>
      </c>
      <c r="H125" s="47"/>
      <c r="I125" s="48"/>
      <c r="J125" s="48"/>
    </row>
    <row r="126" spans="2:10" ht="20.100000000000001" hidden="1" customHeight="1">
      <c r="B126" s="43" t="s">
        <v>1311</v>
      </c>
      <c r="C126" s="64" t="s">
        <v>475</v>
      </c>
      <c r="D126" s="40">
        <v>144</v>
      </c>
      <c r="E126" s="40">
        <f t="shared" si="4"/>
        <v>61986.390000000007</v>
      </c>
      <c r="F126" s="41">
        <f t="shared" si="3"/>
        <v>13013.610000000015</v>
      </c>
      <c r="H126" s="47"/>
      <c r="I126" s="48"/>
      <c r="J126" s="48"/>
    </row>
    <row r="127" spans="2:10" ht="20.100000000000001" hidden="1" customHeight="1">
      <c r="B127" s="43" t="s">
        <v>1312</v>
      </c>
      <c r="C127" s="64" t="s">
        <v>1313</v>
      </c>
      <c r="D127" s="40">
        <v>156</v>
      </c>
      <c r="E127" s="40">
        <f t="shared" si="4"/>
        <v>62142.390000000007</v>
      </c>
      <c r="F127" s="41">
        <f t="shared" si="3"/>
        <v>12857.610000000015</v>
      </c>
      <c r="H127" s="49"/>
      <c r="I127" s="48"/>
      <c r="J127" s="48"/>
    </row>
    <row r="128" spans="2:10" ht="20.100000000000001" hidden="1" customHeight="1">
      <c r="B128" s="43" t="s">
        <v>1314</v>
      </c>
      <c r="C128" s="64" t="s">
        <v>1315</v>
      </c>
      <c r="D128" s="40">
        <v>533.6</v>
      </c>
      <c r="E128" s="40">
        <f t="shared" si="4"/>
        <v>62675.990000000005</v>
      </c>
      <c r="F128" s="41">
        <f t="shared" si="3"/>
        <v>12324.010000000015</v>
      </c>
      <c r="H128" s="49"/>
      <c r="I128" s="48"/>
      <c r="J128" s="48"/>
    </row>
    <row r="129" spans="2:10" ht="20.100000000000001" hidden="1" customHeight="1">
      <c r="B129" s="43" t="s">
        <v>1316</v>
      </c>
      <c r="C129" s="64" t="s">
        <v>110</v>
      </c>
      <c r="D129" s="40">
        <v>937.2</v>
      </c>
      <c r="E129" s="40">
        <f t="shared" si="4"/>
        <v>63613.19</v>
      </c>
      <c r="F129" s="41">
        <f t="shared" si="3"/>
        <v>11386.810000000014</v>
      </c>
      <c r="H129" s="49"/>
      <c r="I129" s="48"/>
      <c r="J129" s="48"/>
    </row>
    <row r="130" spans="2:10" ht="20.100000000000001" hidden="1" customHeight="1">
      <c r="B130" s="43" t="s">
        <v>1317</v>
      </c>
      <c r="C130" s="64" t="s">
        <v>475</v>
      </c>
      <c r="D130" s="40">
        <v>126</v>
      </c>
      <c r="E130" s="40">
        <f t="shared" si="4"/>
        <v>63739.19</v>
      </c>
      <c r="F130" s="41">
        <f t="shared" si="3"/>
        <v>11260.810000000014</v>
      </c>
      <c r="H130" s="49"/>
      <c r="I130" s="48"/>
      <c r="J130" s="48"/>
    </row>
    <row r="131" spans="2:10" ht="20.100000000000001" hidden="1" customHeight="1">
      <c r="B131" s="43" t="s">
        <v>1318</v>
      </c>
      <c r="C131" s="64" t="s">
        <v>475</v>
      </c>
      <c r="D131" s="40">
        <v>162</v>
      </c>
      <c r="E131" s="40">
        <f t="shared" si="4"/>
        <v>63901.19</v>
      </c>
      <c r="F131" s="41">
        <f t="shared" si="3"/>
        <v>11098.810000000014</v>
      </c>
      <c r="H131" s="49"/>
      <c r="I131" s="48"/>
      <c r="J131" s="48"/>
    </row>
    <row r="132" spans="2:10" ht="20.100000000000001" customHeight="1">
      <c r="B132" s="123" t="s">
        <v>1319</v>
      </c>
      <c r="C132" s="123" t="s">
        <v>1320</v>
      </c>
      <c r="D132" s="124">
        <v>136</v>
      </c>
      <c r="E132" s="124">
        <f t="shared" si="4"/>
        <v>64037.19</v>
      </c>
      <c r="F132" s="126">
        <f t="shared" si="3"/>
        <v>10962.810000000014</v>
      </c>
      <c r="G132" s="127"/>
      <c r="H132" s="128" t="s">
        <v>2260</v>
      </c>
      <c r="I132" s="48"/>
      <c r="J132" s="48"/>
    </row>
    <row r="133" spans="2:10" ht="20.100000000000001" hidden="1" customHeight="1">
      <c r="B133" s="43" t="s">
        <v>1321</v>
      </c>
      <c r="C133" s="64" t="s">
        <v>1322</v>
      </c>
      <c r="D133" s="40">
        <v>449</v>
      </c>
      <c r="E133" s="40">
        <f t="shared" si="4"/>
        <v>64486.19</v>
      </c>
      <c r="F133" s="41">
        <f t="shared" si="3"/>
        <v>10513.810000000014</v>
      </c>
      <c r="H133" s="49"/>
      <c r="I133" s="48"/>
      <c r="J133" s="48"/>
    </row>
    <row r="134" spans="2:10" ht="20.100000000000001" hidden="1" customHeight="1">
      <c r="B134" s="43" t="s">
        <v>1323</v>
      </c>
      <c r="C134" s="64" t="s">
        <v>475</v>
      </c>
      <c r="D134" s="40">
        <v>167.04</v>
      </c>
      <c r="E134" s="40">
        <f t="shared" si="4"/>
        <v>64653.23</v>
      </c>
      <c r="F134" s="41">
        <f t="shared" si="3"/>
        <v>10346.770000000013</v>
      </c>
      <c r="H134" s="49"/>
      <c r="I134" s="48"/>
      <c r="J134" s="48"/>
    </row>
    <row r="135" spans="2:10" ht="20.100000000000001" hidden="1" customHeight="1">
      <c r="B135" s="43" t="s">
        <v>1324</v>
      </c>
      <c r="C135" s="43" t="s">
        <v>15</v>
      </c>
      <c r="D135" s="40">
        <v>348</v>
      </c>
      <c r="E135" s="40">
        <f t="shared" si="4"/>
        <v>65001.23</v>
      </c>
      <c r="F135" s="41">
        <f t="shared" ref="F135:F146" si="5">F134-D135</f>
        <v>9998.7700000000132</v>
      </c>
      <c r="H135" s="49"/>
      <c r="I135" s="48"/>
      <c r="J135" s="48"/>
    </row>
    <row r="136" spans="2:10" ht="20.100000000000001" hidden="1" customHeight="1">
      <c r="B136" s="43" t="s">
        <v>1325</v>
      </c>
      <c r="C136" s="43" t="s">
        <v>15</v>
      </c>
      <c r="D136" s="40">
        <v>348</v>
      </c>
      <c r="E136" s="40">
        <f t="shared" ref="E136:E146" si="6">E135+D136</f>
        <v>65349.23</v>
      </c>
      <c r="F136" s="41">
        <f t="shared" si="5"/>
        <v>9650.7700000000132</v>
      </c>
      <c r="H136" s="49"/>
      <c r="I136" s="48"/>
      <c r="J136" s="48"/>
    </row>
    <row r="137" spans="2:10" ht="20.100000000000001" hidden="1" customHeight="1">
      <c r="B137" s="43" t="s">
        <v>1326</v>
      </c>
      <c r="C137" s="43" t="s">
        <v>15</v>
      </c>
      <c r="D137" s="40">
        <v>70</v>
      </c>
      <c r="E137" s="40">
        <f t="shared" si="6"/>
        <v>65419.23</v>
      </c>
      <c r="F137" s="41">
        <f t="shared" si="5"/>
        <v>9580.7700000000132</v>
      </c>
      <c r="H137" s="49"/>
      <c r="I137" s="48"/>
      <c r="J137" s="48"/>
    </row>
    <row r="138" spans="2:10" ht="20.100000000000001" hidden="1" customHeight="1">
      <c r="B138" s="43" t="s">
        <v>1327</v>
      </c>
      <c r="C138" s="43" t="s">
        <v>15</v>
      </c>
      <c r="D138" s="40">
        <v>232</v>
      </c>
      <c r="E138" s="40">
        <f t="shared" si="6"/>
        <v>65651.23000000001</v>
      </c>
      <c r="F138" s="41">
        <f t="shared" si="5"/>
        <v>9348.7700000000132</v>
      </c>
      <c r="H138" s="49"/>
      <c r="I138" s="48"/>
      <c r="J138" s="48"/>
    </row>
    <row r="139" spans="2:10" ht="20.100000000000001" hidden="1" customHeight="1">
      <c r="B139" s="43" t="s">
        <v>1328</v>
      </c>
      <c r="C139" s="43" t="s">
        <v>15</v>
      </c>
      <c r="D139" s="40">
        <v>348</v>
      </c>
      <c r="E139" s="40">
        <f t="shared" si="6"/>
        <v>65999.23000000001</v>
      </c>
      <c r="F139" s="41">
        <f t="shared" si="5"/>
        <v>9000.7700000000132</v>
      </c>
      <c r="H139" s="49"/>
      <c r="I139" s="48"/>
      <c r="J139" s="48"/>
    </row>
    <row r="140" spans="2:10" ht="20.100000000000001" hidden="1" customHeight="1">
      <c r="B140" s="43"/>
      <c r="C140" s="43"/>
      <c r="D140" s="40"/>
      <c r="E140" s="40">
        <f t="shared" si="6"/>
        <v>65999.23000000001</v>
      </c>
      <c r="F140" s="41">
        <f t="shared" si="5"/>
        <v>9000.7700000000132</v>
      </c>
      <c r="H140" s="49"/>
      <c r="I140" s="48"/>
      <c r="J140" s="48"/>
    </row>
    <row r="141" spans="2:10" ht="20.100000000000001" hidden="1" customHeight="1">
      <c r="B141" s="43"/>
      <c r="C141" s="43"/>
      <c r="D141" s="40"/>
      <c r="E141" s="40">
        <f t="shared" si="6"/>
        <v>65999.23000000001</v>
      </c>
      <c r="F141" s="41">
        <f t="shared" si="5"/>
        <v>9000.7700000000132</v>
      </c>
      <c r="H141" s="49"/>
      <c r="I141" s="48"/>
      <c r="J141" s="48"/>
    </row>
    <row r="142" spans="2:10" ht="20.100000000000001" hidden="1" customHeight="1">
      <c r="B142" s="43"/>
      <c r="C142" s="43"/>
      <c r="D142" s="40"/>
      <c r="E142" s="40">
        <f t="shared" si="6"/>
        <v>65999.23000000001</v>
      </c>
      <c r="F142" s="41">
        <f t="shared" si="5"/>
        <v>9000.7700000000132</v>
      </c>
      <c r="H142" s="49"/>
      <c r="I142" s="48"/>
      <c r="J142" s="48"/>
    </row>
    <row r="143" spans="2:10" ht="20.100000000000001" hidden="1" customHeight="1">
      <c r="B143" s="43"/>
      <c r="C143" s="43"/>
      <c r="D143" s="40"/>
      <c r="E143" s="40">
        <f t="shared" si="6"/>
        <v>65999.23000000001</v>
      </c>
      <c r="F143" s="41">
        <f t="shared" si="5"/>
        <v>9000.7700000000132</v>
      </c>
      <c r="H143" s="49"/>
      <c r="I143" s="48"/>
      <c r="J143" s="48"/>
    </row>
    <row r="144" spans="2:10" ht="20.100000000000001" hidden="1" customHeight="1">
      <c r="B144" s="43"/>
      <c r="C144" s="43"/>
      <c r="D144" s="40"/>
      <c r="E144" s="40">
        <f t="shared" si="6"/>
        <v>65999.23000000001</v>
      </c>
      <c r="F144" s="41">
        <f t="shared" si="5"/>
        <v>9000.7700000000132</v>
      </c>
      <c r="H144" s="49"/>
      <c r="I144" s="48"/>
      <c r="J144" s="48"/>
    </row>
    <row r="145" spans="2:10" ht="20.100000000000001" hidden="1" customHeight="1">
      <c r="B145" s="43"/>
      <c r="C145" s="43"/>
      <c r="D145" s="40"/>
      <c r="E145" s="40">
        <f t="shared" si="6"/>
        <v>65999.23000000001</v>
      </c>
      <c r="F145" s="41">
        <f t="shared" si="5"/>
        <v>9000.7700000000132</v>
      </c>
      <c r="H145" s="49"/>
      <c r="I145" s="48"/>
      <c r="J145" s="48"/>
    </row>
    <row r="146" spans="2:10" ht="20.100000000000001" hidden="1" customHeight="1" thickBot="1">
      <c r="B146" s="57"/>
      <c r="C146" s="57"/>
      <c r="D146" s="59"/>
      <c r="E146" s="59">
        <f t="shared" si="6"/>
        <v>65999.23000000001</v>
      </c>
      <c r="F146" s="97">
        <f t="shared" si="5"/>
        <v>9000.7700000000132</v>
      </c>
      <c r="H146" s="49"/>
      <c r="I146" s="48"/>
      <c r="J146" s="48"/>
    </row>
    <row r="147" spans="2:10" ht="19.5" hidden="1" customHeight="1">
      <c r="B147" s="38"/>
      <c r="C147" s="39" t="s">
        <v>2203</v>
      </c>
      <c r="D147" s="40">
        <f>+SUM(D7:D139)</f>
        <v>65999.23000000001</v>
      </c>
      <c r="E147" s="40"/>
      <c r="F147" s="40"/>
      <c r="G147" s="51"/>
      <c r="H147" s="51"/>
      <c r="I147" s="51"/>
      <c r="J147" s="48"/>
    </row>
    <row r="148" spans="2:10" ht="19.5" customHeight="1">
      <c r="D148" s="48"/>
      <c r="E148" s="48"/>
      <c r="F148" s="48"/>
      <c r="G148" s="51"/>
      <c r="H148" s="51"/>
      <c r="I148" s="51"/>
      <c r="J148" s="48"/>
    </row>
    <row r="149" spans="2:10" ht="19.5" customHeight="1">
      <c r="D149" s="48"/>
      <c r="E149" s="107"/>
      <c r="F149" s="51"/>
      <c r="G149" s="51"/>
      <c r="H149" s="51"/>
      <c r="I149" s="51"/>
      <c r="J149" s="51"/>
    </row>
    <row r="150" spans="2:10" ht="19.5" customHeight="1">
      <c r="D150" s="48"/>
      <c r="E150" s="48"/>
      <c r="F150" s="108"/>
      <c r="G150" s="109"/>
      <c r="H150" s="51"/>
      <c r="I150" s="51"/>
      <c r="J150" s="48"/>
    </row>
    <row r="151" spans="2:10" ht="19.5" customHeight="1">
      <c r="D151" s="48"/>
      <c r="E151" s="51"/>
      <c r="F151" s="51"/>
      <c r="G151" s="51"/>
      <c r="H151" s="51"/>
      <c r="I151" s="51"/>
      <c r="J151" s="51"/>
    </row>
    <row r="152" spans="2:10" ht="19.5" customHeight="1">
      <c r="D152" s="3"/>
      <c r="J152" s="3"/>
    </row>
    <row r="153" spans="2:10" ht="19.5" customHeight="1">
      <c r="D153" s="3"/>
    </row>
    <row r="154" spans="2:10" ht="19.5" customHeight="1">
      <c r="D154" s="3"/>
    </row>
    <row r="155" spans="2:10" ht="19.5" customHeight="1">
      <c r="D155" s="3"/>
    </row>
    <row r="156" spans="2:10" ht="19.5" customHeight="1">
      <c r="D156" s="3"/>
    </row>
    <row r="157" spans="2:10" ht="19.5" customHeight="1">
      <c r="D157" s="3"/>
    </row>
    <row r="158" spans="2:10" ht="19.5" customHeight="1">
      <c r="D158" s="3"/>
    </row>
    <row r="159" spans="2:10" ht="19.5" customHeight="1">
      <c r="D159" s="3"/>
    </row>
    <row r="160" spans="2:10" ht="19.5" customHeight="1">
      <c r="D160" s="3"/>
    </row>
    <row r="161" spans="4:4" ht="19.5" customHeight="1">
      <c r="D161" s="3"/>
    </row>
    <row r="162" spans="4:4" ht="19.5" customHeight="1">
      <c r="D162" s="3"/>
    </row>
    <row r="163" spans="4:4" ht="19.5" customHeight="1">
      <c r="D163" s="3"/>
    </row>
    <row r="164" spans="4:4" ht="19.5" customHeight="1">
      <c r="D164" s="3"/>
    </row>
    <row r="165" spans="4:4" ht="19.5" customHeight="1">
      <c r="D165" s="3"/>
    </row>
    <row r="166" spans="4:4" ht="19.5" customHeight="1">
      <c r="D166" s="3"/>
    </row>
    <row r="167" spans="4:4" ht="19.5" customHeight="1">
      <c r="D167" s="3"/>
    </row>
    <row r="168" spans="4:4" ht="19.5" customHeight="1">
      <c r="D168" s="3"/>
    </row>
    <row r="169" spans="4:4" ht="19.5" customHeight="1">
      <c r="D169" s="3"/>
    </row>
    <row r="170" spans="4:4" ht="19.5" customHeight="1">
      <c r="D170" s="3"/>
    </row>
    <row r="171" spans="4:4" ht="19.5" customHeight="1">
      <c r="D171" s="3"/>
    </row>
    <row r="172" spans="4:4" ht="19.5" customHeight="1">
      <c r="D172" s="3"/>
    </row>
    <row r="173" spans="4:4" ht="19.5" customHeight="1">
      <c r="D173" s="3"/>
    </row>
    <row r="174" spans="4:4" ht="19.5" customHeight="1">
      <c r="D174" s="3"/>
    </row>
    <row r="175" spans="4:4" ht="19.5" customHeight="1">
      <c r="D175" s="3"/>
    </row>
    <row r="176" spans="4:4" ht="19.5" customHeight="1">
      <c r="D176" s="3"/>
    </row>
    <row r="177" spans="4:4" ht="19.5" customHeight="1">
      <c r="D177" s="3"/>
    </row>
    <row r="178" spans="4:4" ht="19.5" customHeight="1">
      <c r="D178" s="3"/>
    </row>
    <row r="179" spans="4:4" ht="19.5" customHeight="1">
      <c r="D179" s="3"/>
    </row>
    <row r="180" spans="4:4" ht="19.5" customHeight="1">
      <c r="D180" s="3"/>
    </row>
    <row r="181" spans="4:4" ht="19.5" customHeight="1">
      <c r="D181" s="3"/>
    </row>
    <row r="182" spans="4:4" ht="19.5" customHeight="1">
      <c r="D182" s="3"/>
    </row>
    <row r="183" spans="4:4" ht="19.5" customHeight="1">
      <c r="D183" s="3"/>
    </row>
    <row r="184" spans="4:4" ht="19.5" customHeight="1"/>
    <row r="185" spans="4:4" ht="19.5" customHeight="1"/>
    <row r="186" spans="4:4" ht="19.5" customHeight="1"/>
    <row r="187" spans="4:4" ht="19.5" customHeight="1"/>
    <row r="188" spans="4:4" ht="19.5" customHeight="1"/>
    <row r="189" spans="4:4" ht="19.5" customHeight="1"/>
    <row r="190" spans="4:4" ht="19.5" customHeight="1"/>
    <row r="191" spans="4:4" ht="19.5" customHeight="1"/>
    <row r="192" spans="4:4" ht="19.5" customHeight="1"/>
    <row r="193" ht="19.5" customHeight="1"/>
    <row r="194" ht="19.5" customHeight="1"/>
  </sheetData>
  <autoFilter ref="B6:F147">
    <filterColumn colId="2">
      <colorFilter dxfId="2"/>
    </filterColumn>
  </autoFilter>
  <mergeCells count="2">
    <mergeCell ref="C1:D1"/>
    <mergeCell ref="C2:E2"/>
  </mergeCells>
  <pageMargins left="0.4" right="0.53" top="0.46" bottom="0.43" header="0" footer="0"/>
  <pageSetup scale="63" orientation="portrait" verticalDpi="0" r:id="rId1"/>
  <headerFooter alignWithMargins="0"/>
  <rowBreaks count="1" manualBreakCount="1">
    <brk id="150" max="9" man="1"/>
  </rowBreaks>
  <colBreaks count="1" manualBreakCount="1">
    <brk id="10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B1:N194"/>
  <sheetViews>
    <sheetView zoomScale="90" workbookViewId="0">
      <selection activeCell="I155" sqref="I155"/>
    </sheetView>
  </sheetViews>
  <sheetFormatPr baseColWidth="10" defaultRowHeight="12.75"/>
  <cols>
    <col min="1" max="1" width="3.140625" style="6" customWidth="1"/>
    <col min="2" max="2" width="10.7109375" style="6" customWidth="1"/>
    <col min="3" max="3" width="15.7109375" style="18" customWidth="1"/>
    <col min="4" max="4" width="12.28515625" style="53" customWidth="1"/>
    <col min="5" max="5" width="17.7109375" style="6" customWidth="1"/>
    <col min="6" max="6" width="15.7109375" style="6" hidden="1" customWidth="1"/>
    <col min="7" max="7" width="3.28515625" style="6" customWidth="1"/>
    <col min="8" max="8" width="11.42578125" style="6"/>
    <col min="9" max="9" width="14.85546875" style="6" bestFit="1" customWidth="1"/>
    <col min="10" max="10" width="14.140625" style="6" customWidth="1"/>
    <col min="11" max="13" width="11.42578125" style="6"/>
    <col min="14" max="14" width="12.5703125" style="6" customWidth="1"/>
    <col min="15" max="16384" width="11.42578125" style="6"/>
  </cols>
  <sheetData>
    <row r="1" spans="2:14" s="2" customFormat="1" ht="16.5">
      <c r="B1" s="1"/>
      <c r="C1" s="133" t="s">
        <v>13</v>
      </c>
      <c r="D1" s="133"/>
      <c r="H1" s="3" t="s">
        <v>0</v>
      </c>
      <c r="I1" s="4"/>
      <c r="J1" s="5"/>
      <c r="L1" s="6"/>
      <c r="M1" s="6"/>
      <c r="N1" s="3"/>
    </row>
    <row r="2" spans="2:14" ht="17.25" thickBot="1">
      <c r="B2" s="7"/>
      <c r="C2" s="134" t="s">
        <v>1</v>
      </c>
      <c r="D2" s="134"/>
      <c r="E2" s="8"/>
      <c r="F2" s="9"/>
      <c r="H2" s="3" t="s">
        <v>2</v>
      </c>
      <c r="I2" s="3"/>
      <c r="J2" s="3"/>
      <c r="N2" s="3"/>
    </row>
    <row r="3" spans="2:14" ht="14.25" thickBot="1">
      <c r="B3" s="10"/>
      <c r="C3" s="11"/>
      <c r="D3" s="12"/>
      <c r="E3" s="13"/>
      <c r="F3" s="13"/>
      <c r="H3" s="14" t="s">
        <v>3</v>
      </c>
      <c r="I3" s="15"/>
      <c r="J3" s="16"/>
      <c r="L3" s="16"/>
      <c r="M3" s="16"/>
    </row>
    <row r="4" spans="2:14" ht="14.25" thickBot="1">
      <c r="B4" s="17"/>
      <c r="D4" s="12"/>
      <c r="E4" s="13"/>
      <c r="F4" s="13"/>
      <c r="H4" s="3" t="s">
        <v>4</v>
      </c>
      <c r="I4" s="3"/>
      <c r="J4" s="19"/>
      <c r="N4" s="3"/>
    </row>
    <row r="5" spans="2:14" s="24" customFormat="1" ht="16.5" thickBot="1">
      <c r="B5" s="20"/>
      <c r="C5" s="21"/>
      <c r="D5" s="22"/>
      <c r="E5" s="20"/>
      <c r="F5" s="23" t="s">
        <v>5</v>
      </c>
      <c r="H5" s="3"/>
      <c r="I5" s="6"/>
      <c r="J5" s="6"/>
      <c r="K5" s="6"/>
      <c r="L5" s="6"/>
      <c r="M5" s="6"/>
      <c r="N5" s="6"/>
    </row>
    <row r="6" spans="2:14" s="29" customFormat="1" ht="20.100000000000001" customHeight="1" thickBot="1">
      <c r="B6" s="25" t="s">
        <v>6</v>
      </c>
      <c r="C6" s="25" t="s">
        <v>7</v>
      </c>
      <c r="D6" s="26" t="s">
        <v>8</v>
      </c>
      <c r="E6" s="27" t="s">
        <v>9</v>
      </c>
      <c r="F6" s="28">
        <f>J22</f>
        <v>65000</v>
      </c>
      <c r="H6" s="30" t="s">
        <v>10</v>
      </c>
      <c r="I6" s="27" t="s">
        <v>8</v>
      </c>
      <c r="J6" s="31" t="s">
        <v>11</v>
      </c>
    </row>
    <row r="7" spans="2:14" ht="20.100000000000001" hidden="1" customHeight="1">
      <c r="B7" s="43" t="s">
        <v>979</v>
      </c>
      <c r="C7" s="64" t="s">
        <v>112</v>
      </c>
      <c r="D7" s="34">
        <v>95</v>
      </c>
      <c r="E7" s="34">
        <f>D7</f>
        <v>95</v>
      </c>
      <c r="F7" s="35">
        <f t="shared" ref="F7:F70" si="0">F6-D7</f>
        <v>64905</v>
      </c>
      <c r="H7" s="36"/>
      <c r="I7" s="37">
        <f>J1</f>
        <v>0</v>
      </c>
      <c r="J7" s="35">
        <f>I7</f>
        <v>0</v>
      </c>
    </row>
    <row r="8" spans="2:14" ht="20.100000000000001" hidden="1" customHeight="1">
      <c r="B8" s="43" t="s">
        <v>980</v>
      </c>
      <c r="C8" s="64" t="s">
        <v>112</v>
      </c>
      <c r="D8" s="40">
        <v>3073.25</v>
      </c>
      <c r="E8" s="40">
        <f t="shared" ref="E8:E71" si="1">E7+D8</f>
        <v>3168.25</v>
      </c>
      <c r="F8" s="41">
        <f t="shared" si="0"/>
        <v>61831.75</v>
      </c>
      <c r="H8" s="96"/>
      <c r="I8" s="59">
        <v>65000</v>
      </c>
      <c r="J8" s="97">
        <f t="shared" ref="J8:J22" si="2">J7+I8</f>
        <v>65000</v>
      </c>
    </row>
    <row r="9" spans="2:14" ht="20.100000000000001" hidden="1" customHeight="1">
      <c r="B9" s="43" t="s">
        <v>981</v>
      </c>
      <c r="C9" s="64" t="s">
        <v>112</v>
      </c>
      <c r="D9" s="40">
        <v>95</v>
      </c>
      <c r="E9" s="40">
        <f t="shared" si="1"/>
        <v>3263.25</v>
      </c>
      <c r="F9" s="41">
        <f t="shared" si="0"/>
        <v>61736.75</v>
      </c>
      <c r="H9" s="68"/>
      <c r="I9" s="69"/>
      <c r="J9" s="69">
        <f t="shared" si="2"/>
        <v>65000</v>
      </c>
      <c r="K9" s="83"/>
    </row>
    <row r="10" spans="2:14" ht="20.100000000000001" hidden="1" customHeight="1">
      <c r="B10" s="43" t="s">
        <v>982</v>
      </c>
      <c r="C10" s="64" t="s">
        <v>112</v>
      </c>
      <c r="D10" s="40">
        <v>3070</v>
      </c>
      <c r="E10" s="40">
        <f t="shared" si="1"/>
        <v>6333.25</v>
      </c>
      <c r="F10" s="41">
        <f t="shared" si="0"/>
        <v>58666.75</v>
      </c>
      <c r="H10" s="68"/>
      <c r="I10" s="69"/>
      <c r="J10" s="69">
        <f t="shared" si="2"/>
        <v>65000</v>
      </c>
      <c r="K10" s="83"/>
    </row>
    <row r="11" spans="2:14" ht="20.100000000000001" hidden="1" customHeight="1">
      <c r="B11" s="43" t="s">
        <v>983</v>
      </c>
      <c r="C11" s="64" t="s">
        <v>112</v>
      </c>
      <c r="D11" s="40">
        <v>105</v>
      </c>
      <c r="E11" s="40">
        <f t="shared" si="1"/>
        <v>6438.25</v>
      </c>
      <c r="F11" s="41">
        <f t="shared" si="0"/>
        <v>58561.75</v>
      </c>
      <c r="H11" s="68"/>
      <c r="I11" s="69"/>
      <c r="J11" s="69">
        <f t="shared" si="2"/>
        <v>65000</v>
      </c>
      <c r="K11" s="83"/>
    </row>
    <row r="12" spans="2:14" ht="20.100000000000001" hidden="1" customHeight="1">
      <c r="B12" s="43" t="s">
        <v>984</v>
      </c>
      <c r="C12" s="64" t="s">
        <v>112</v>
      </c>
      <c r="D12" s="40">
        <v>1066</v>
      </c>
      <c r="E12" s="40">
        <f t="shared" si="1"/>
        <v>7504.25</v>
      </c>
      <c r="F12" s="41">
        <f t="shared" si="0"/>
        <v>57495.75</v>
      </c>
      <c r="H12" s="68"/>
      <c r="I12" s="69"/>
      <c r="J12" s="69">
        <f t="shared" si="2"/>
        <v>65000</v>
      </c>
      <c r="K12" s="83"/>
    </row>
    <row r="13" spans="2:14" ht="20.100000000000001" hidden="1" customHeight="1">
      <c r="B13" s="43" t="s">
        <v>985</v>
      </c>
      <c r="C13" s="64" t="s">
        <v>112</v>
      </c>
      <c r="D13" s="40">
        <v>116</v>
      </c>
      <c r="E13" s="40">
        <f t="shared" si="1"/>
        <v>7620.25</v>
      </c>
      <c r="F13" s="41">
        <f t="shared" si="0"/>
        <v>57379.75</v>
      </c>
      <c r="H13" s="68"/>
      <c r="I13" s="69"/>
      <c r="J13" s="69">
        <f t="shared" si="2"/>
        <v>65000</v>
      </c>
      <c r="K13" s="83"/>
    </row>
    <row r="14" spans="2:14" ht="20.100000000000001" hidden="1" customHeight="1">
      <c r="B14" s="43" t="s">
        <v>986</v>
      </c>
      <c r="C14" s="64" t="s">
        <v>112</v>
      </c>
      <c r="D14" s="40">
        <v>2494</v>
      </c>
      <c r="E14" s="40">
        <f t="shared" si="1"/>
        <v>10114.25</v>
      </c>
      <c r="F14" s="41">
        <f t="shared" si="0"/>
        <v>54885.75</v>
      </c>
      <c r="H14" s="68"/>
      <c r="I14" s="69"/>
      <c r="J14" s="69">
        <f t="shared" si="2"/>
        <v>65000</v>
      </c>
      <c r="K14" s="83"/>
    </row>
    <row r="15" spans="2:14" ht="20.100000000000001" hidden="1" customHeight="1">
      <c r="B15" s="43" t="s">
        <v>987</v>
      </c>
      <c r="C15" s="64" t="s">
        <v>112</v>
      </c>
      <c r="D15" s="40">
        <v>116</v>
      </c>
      <c r="E15" s="40">
        <f t="shared" si="1"/>
        <v>10230.25</v>
      </c>
      <c r="F15" s="41">
        <f t="shared" si="0"/>
        <v>54769.75</v>
      </c>
      <c r="H15" s="68"/>
      <c r="I15" s="69"/>
      <c r="J15" s="69">
        <f t="shared" si="2"/>
        <v>65000</v>
      </c>
      <c r="K15" s="83"/>
    </row>
    <row r="16" spans="2:14" ht="20.100000000000001" hidden="1" customHeight="1">
      <c r="B16" s="43" t="s">
        <v>988</v>
      </c>
      <c r="C16" s="64" t="s">
        <v>112</v>
      </c>
      <c r="D16" s="40">
        <v>1045.3900000000001</v>
      </c>
      <c r="E16" s="40">
        <f t="shared" si="1"/>
        <v>11275.64</v>
      </c>
      <c r="F16" s="41">
        <f t="shared" si="0"/>
        <v>53724.36</v>
      </c>
      <c r="H16" s="68"/>
      <c r="I16" s="69"/>
      <c r="J16" s="69">
        <f t="shared" si="2"/>
        <v>65000</v>
      </c>
      <c r="K16" s="83"/>
    </row>
    <row r="17" spans="2:11" ht="20.100000000000001" hidden="1" customHeight="1">
      <c r="B17" s="43" t="s">
        <v>989</v>
      </c>
      <c r="C17" s="64" t="s">
        <v>112</v>
      </c>
      <c r="D17" s="40">
        <v>130</v>
      </c>
      <c r="E17" s="40">
        <f t="shared" si="1"/>
        <v>11405.64</v>
      </c>
      <c r="F17" s="41">
        <f t="shared" si="0"/>
        <v>53594.36</v>
      </c>
      <c r="H17" s="68"/>
      <c r="I17" s="69"/>
      <c r="J17" s="69">
        <f t="shared" si="2"/>
        <v>65000</v>
      </c>
      <c r="K17" s="83"/>
    </row>
    <row r="18" spans="2:11" ht="20.100000000000001" hidden="1" customHeight="1">
      <c r="B18" s="43" t="s">
        <v>990</v>
      </c>
      <c r="C18" s="64" t="s">
        <v>112</v>
      </c>
      <c r="D18" s="40">
        <v>1635</v>
      </c>
      <c r="E18" s="40">
        <f t="shared" si="1"/>
        <v>13040.64</v>
      </c>
      <c r="F18" s="41">
        <f t="shared" si="0"/>
        <v>51959.360000000001</v>
      </c>
      <c r="H18" s="68"/>
      <c r="I18" s="69"/>
      <c r="J18" s="69">
        <f t="shared" si="2"/>
        <v>65000</v>
      </c>
      <c r="K18" s="83"/>
    </row>
    <row r="19" spans="2:11" ht="20.100000000000001" hidden="1" customHeight="1">
      <c r="B19" s="43" t="s">
        <v>991</v>
      </c>
      <c r="C19" s="64" t="s">
        <v>992</v>
      </c>
      <c r="D19" s="40">
        <v>360</v>
      </c>
      <c r="E19" s="40">
        <f t="shared" si="1"/>
        <v>13400.64</v>
      </c>
      <c r="F19" s="41">
        <f t="shared" si="0"/>
        <v>51599.360000000001</v>
      </c>
      <c r="H19" s="68"/>
      <c r="I19" s="69"/>
      <c r="J19" s="69">
        <f t="shared" si="2"/>
        <v>65000</v>
      </c>
      <c r="K19" s="83"/>
    </row>
    <row r="20" spans="2:11" ht="20.100000000000001" hidden="1" customHeight="1">
      <c r="B20" s="43" t="s">
        <v>993</v>
      </c>
      <c r="C20" s="64" t="s">
        <v>934</v>
      </c>
      <c r="D20" s="40">
        <v>440.8</v>
      </c>
      <c r="E20" s="40">
        <f t="shared" si="1"/>
        <v>13841.439999999999</v>
      </c>
      <c r="F20" s="41">
        <f t="shared" si="0"/>
        <v>51158.559999999998</v>
      </c>
      <c r="H20" s="68"/>
      <c r="I20" s="69"/>
      <c r="J20" s="69">
        <f t="shared" si="2"/>
        <v>65000</v>
      </c>
      <c r="K20" s="83"/>
    </row>
    <row r="21" spans="2:11" ht="20.100000000000001" hidden="1" customHeight="1">
      <c r="B21" s="43" t="s">
        <v>994</v>
      </c>
      <c r="C21" s="64" t="s">
        <v>995</v>
      </c>
      <c r="D21" s="40">
        <v>274.57</v>
      </c>
      <c r="E21" s="40">
        <f t="shared" si="1"/>
        <v>14116.009999999998</v>
      </c>
      <c r="F21" s="41">
        <f t="shared" si="0"/>
        <v>50883.99</v>
      </c>
      <c r="H21" s="68"/>
      <c r="I21" s="69"/>
      <c r="J21" s="69">
        <f t="shared" si="2"/>
        <v>65000</v>
      </c>
      <c r="K21" s="83"/>
    </row>
    <row r="22" spans="2:11" ht="20.100000000000001" hidden="1" customHeight="1">
      <c r="B22" s="43" t="s">
        <v>996</v>
      </c>
      <c r="C22" s="64" t="s">
        <v>997</v>
      </c>
      <c r="D22" s="40">
        <v>320.54000000000002</v>
      </c>
      <c r="E22" s="40">
        <f t="shared" si="1"/>
        <v>14436.55</v>
      </c>
      <c r="F22" s="41">
        <f t="shared" si="0"/>
        <v>50563.45</v>
      </c>
      <c r="H22" s="68"/>
      <c r="I22" s="69"/>
      <c r="J22" s="69">
        <f t="shared" si="2"/>
        <v>65000</v>
      </c>
      <c r="K22" s="83"/>
    </row>
    <row r="23" spans="2:11" ht="20.100000000000001" hidden="1" customHeight="1">
      <c r="B23" s="43" t="s">
        <v>998</v>
      </c>
      <c r="C23" s="64" t="s">
        <v>999</v>
      </c>
      <c r="D23" s="40">
        <v>400</v>
      </c>
      <c r="E23" s="40">
        <f t="shared" si="1"/>
        <v>14836.55</v>
      </c>
      <c r="F23" s="41">
        <f t="shared" si="0"/>
        <v>50163.45</v>
      </c>
      <c r="H23" s="47"/>
      <c r="I23" s="48"/>
      <c r="J23" s="48"/>
    </row>
    <row r="24" spans="2:11" ht="20.100000000000001" hidden="1" customHeight="1">
      <c r="B24" s="43" t="s">
        <v>1000</v>
      </c>
      <c r="C24" s="64" t="s">
        <v>1001</v>
      </c>
      <c r="D24" s="40">
        <v>74.89</v>
      </c>
      <c r="E24" s="40">
        <f t="shared" si="1"/>
        <v>14911.439999999999</v>
      </c>
      <c r="F24" s="41">
        <f t="shared" si="0"/>
        <v>50088.56</v>
      </c>
      <c r="H24" s="47"/>
      <c r="I24" s="48"/>
      <c r="J24" s="48"/>
    </row>
    <row r="25" spans="2:11" ht="20.100000000000001" hidden="1" customHeight="1">
      <c r="B25" s="43" t="s">
        <v>1002</v>
      </c>
      <c r="C25" s="64" t="s">
        <v>1003</v>
      </c>
      <c r="D25" s="40">
        <v>308</v>
      </c>
      <c r="E25" s="40">
        <f t="shared" si="1"/>
        <v>15219.439999999999</v>
      </c>
      <c r="F25" s="41">
        <f t="shared" si="0"/>
        <v>49780.56</v>
      </c>
      <c r="H25" s="47"/>
      <c r="I25" s="48"/>
      <c r="J25" s="48"/>
    </row>
    <row r="26" spans="2:11" ht="20.100000000000001" hidden="1" customHeight="1">
      <c r="B26" s="43" t="s">
        <v>1004</v>
      </c>
      <c r="C26" s="64" t="s">
        <v>1005</v>
      </c>
      <c r="D26" s="40">
        <v>62</v>
      </c>
      <c r="E26" s="40">
        <f t="shared" si="1"/>
        <v>15281.439999999999</v>
      </c>
      <c r="F26" s="41">
        <f t="shared" si="0"/>
        <v>49718.559999999998</v>
      </c>
      <c r="H26" s="47"/>
      <c r="I26" s="48"/>
      <c r="J26" s="48"/>
    </row>
    <row r="27" spans="2:11" ht="20.100000000000001" hidden="1" customHeight="1">
      <c r="B27" s="43" t="s">
        <v>1006</v>
      </c>
      <c r="C27" s="64" t="s">
        <v>1007</v>
      </c>
      <c r="D27" s="40">
        <v>34.200000000000003</v>
      </c>
      <c r="E27" s="40">
        <f t="shared" si="1"/>
        <v>15315.64</v>
      </c>
      <c r="F27" s="41">
        <f t="shared" si="0"/>
        <v>49684.36</v>
      </c>
      <c r="H27" s="47"/>
      <c r="I27" s="48"/>
      <c r="J27" s="48"/>
    </row>
    <row r="28" spans="2:11" ht="20.100000000000001" hidden="1" customHeight="1">
      <c r="B28" s="43" t="s">
        <v>1008</v>
      </c>
      <c r="C28" s="64" t="s">
        <v>1009</v>
      </c>
      <c r="D28" s="40">
        <v>143.81</v>
      </c>
      <c r="E28" s="40">
        <f t="shared" si="1"/>
        <v>15459.449999999999</v>
      </c>
      <c r="F28" s="41">
        <f t="shared" si="0"/>
        <v>49540.55</v>
      </c>
      <c r="H28" s="47"/>
      <c r="I28" s="48"/>
      <c r="J28" s="48"/>
    </row>
    <row r="29" spans="2:11" ht="20.100000000000001" hidden="1" customHeight="1">
      <c r="B29" s="43" t="s">
        <v>1010</v>
      </c>
      <c r="C29" s="64" t="s">
        <v>1011</v>
      </c>
      <c r="D29" s="40">
        <v>94.01</v>
      </c>
      <c r="E29" s="40">
        <f t="shared" si="1"/>
        <v>15553.46</v>
      </c>
      <c r="F29" s="41">
        <f t="shared" si="0"/>
        <v>49446.54</v>
      </c>
      <c r="H29" s="47"/>
      <c r="I29" s="48"/>
      <c r="J29" s="48"/>
    </row>
    <row r="30" spans="2:11" ht="20.100000000000001" hidden="1" customHeight="1">
      <c r="B30" s="43" t="s">
        <v>1012</v>
      </c>
      <c r="C30" s="64" t="s">
        <v>1013</v>
      </c>
      <c r="D30" s="40">
        <v>67</v>
      </c>
      <c r="E30" s="40">
        <f t="shared" si="1"/>
        <v>15620.46</v>
      </c>
      <c r="F30" s="41">
        <f t="shared" si="0"/>
        <v>49379.54</v>
      </c>
      <c r="H30" s="47"/>
      <c r="I30" s="48"/>
      <c r="J30" s="48"/>
    </row>
    <row r="31" spans="2:11" ht="20.100000000000001" hidden="1" customHeight="1">
      <c r="B31" s="43" t="s">
        <v>1014</v>
      </c>
      <c r="C31" s="64" t="s">
        <v>1015</v>
      </c>
      <c r="D31" s="40">
        <v>544.01</v>
      </c>
      <c r="E31" s="40">
        <f t="shared" si="1"/>
        <v>16164.47</v>
      </c>
      <c r="F31" s="41">
        <f t="shared" si="0"/>
        <v>48835.53</v>
      </c>
      <c r="H31" s="47"/>
      <c r="I31" s="48"/>
      <c r="J31" s="48"/>
    </row>
    <row r="32" spans="2:11" ht="20.100000000000001" hidden="1" customHeight="1">
      <c r="B32" s="43" t="s">
        <v>1016</v>
      </c>
      <c r="C32" s="64" t="s">
        <v>868</v>
      </c>
      <c r="D32" s="40">
        <v>108</v>
      </c>
      <c r="E32" s="40">
        <f t="shared" si="1"/>
        <v>16272.47</v>
      </c>
      <c r="F32" s="41">
        <f t="shared" si="0"/>
        <v>48727.53</v>
      </c>
      <c r="H32" s="47"/>
      <c r="I32" s="48"/>
      <c r="J32" s="48"/>
    </row>
    <row r="33" spans="2:10" ht="20.100000000000001" hidden="1" customHeight="1">
      <c r="B33" s="43" t="s">
        <v>1017</v>
      </c>
      <c r="C33" s="64" t="s">
        <v>77</v>
      </c>
      <c r="D33" s="40">
        <v>1503.32</v>
      </c>
      <c r="E33" s="40">
        <f t="shared" si="1"/>
        <v>17775.79</v>
      </c>
      <c r="F33" s="41">
        <f t="shared" si="0"/>
        <v>47224.21</v>
      </c>
      <c r="H33" s="47"/>
      <c r="I33" s="48"/>
      <c r="J33" s="48"/>
    </row>
    <row r="34" spans="2:10" ht="20.100000000000001" hidden="1" customHeight="1">
      <c r="B34" s="43" t="s">
        <v>1018</v>
      </c>
      <c r="C34" s="64" t="s">
        <v>77</v>
      </c>
      <c r="D34" s="40">
        <v>1558.94</v>
      </c>
      <c r="E34" s="40">
        <f t="shared" si="1"/>
        <v>19334.73</v>
      </c>
      <c r="F34" s="41">
        <f t="shared" si="0"/>
        <v>45665.27</v>
      </c>
      <c r="H34" s="47"/>
      <c r="I34" s="48"/>
      <c r="J34" s="48"/>
    </row>
    <row r="35" spans="2:10" ht="20.100000000000001" hidden="1" customHeight="1">
      <c r="B35" s="43" t="s">
        <v>1019</v>
      </c>
      <c r="C35" s="64" t="s">
        <v>1020</v>
      </c>
      <c r="D35" s="40">
        <v>1333.36</v>
      </c>
      <c r="E35" s="40">
        <f t="shared" si="1"/>
        <v>20668.09</v>
      </c>
      <c r="F35" s="41">
        <f t="shared" si="0"/>
        <v>44331.909999999996</v>
      </c>
      <c r="H35" s="47"/>
      <c r="I35" s="48"/>
      <c r="J35" s="48"/>
    </row>
    <row r="36" spans="2:10" ht="20.100000000000001" hidden="1" customHeight="1">
      <c r="B36" s="43" t="s">
        <v>1021</v>
      </c>
      <c r="C36" s="64" t="s">
        <v>77</v>
      </c>
      <c r="D36" s="40">
        <v>1399.6</v>
      </c>
      <c r="E36" s="40">
        <f t="shared" si="1"/>
        <v>22067.69</v>
      </c>
      <c r="F36" s="41">
        <f t="shared" si="0"/>
        <v>42932.31</v>
      </c>
      <c r="H36" s="47"/>
      <c r="I36" s="48"/>
      <c r="J36" s="48"/>
    </row>
    <row r="37" spans="2:10" ht="20.100000000000001" hidden="1" customHeight="1">
      <c r="B37" s="43" t="s">
        <v>1022</v>
      </c>
      <c r="C37" s="64" t="s">
        <v>1023</v>
      </c>
      <c r="D37" s="40">
        <v>139.69999999999999</v>
      </c>
      <c r="E37" s="40">
        <f t="shared" si="1"/>
        <v>22207.39</v>
      </c>
      <c r="F37" s="41">
        <f t="shared" si="0"/>
        <v>42792.61</v>
      </c>
      <c r="H37" s="47"/>
      <c r="I37" s="48"/>
      <c r="J37" s="48"/>
    </row>
    <row r="38" spans="2:10" ht="20.100000000000001" hidden="1" customHeight="1">
      <c r="B38" s="43" t="s">
        <v>1024</v>
      </c>
      <c r="C38" s="64" t="s">
        <v>1025</v>
      </c>
      <c r="D38" s="40">
        <v>479.35</v>
      </c>
      <c r="E38" s="40">
        <f t="shared" si="1"/>
        <v>22686.739999999998</v>
      </c>
      <c r="F38" s="41">
        <f t="shared" si="0"/>
        <v>42313.26</v>
      </c>
      <c r="H38" s="47"/>
      <c r="I38" s="48"/>
      <c r="J38" s="48"/>
    </row>
    <row r="39" spans="2:10" ht="20.100000000000001" hidden="1" customHeight="1">
      <c r="B39" s="43" t="s">
        <v>1026</v>
      </c>
      <c r="C39" s="64" t="s">
        <v>868</v>
      </c>
      <c r="D39" s="40">
        <v>90</v>
      </c>
      <c r="E39" s="40">
        <f t="shared" si="1"/>
        <v>22776.739999999998</v>
      </c>
      <c r="F39" s="41">
        <f t="shared" si="0"/>
        <v>42223.26</v>
      </c>
      <c r="H39" s="47"/>
      <c r="I39" s="48"/>
      <c r="J39" s="48"/>
    </row>
    <row r="40" spans="2:10" ht="20.100000000000001" hidden="1" customHeight="1">
      <c r="B40" s="43" t="s">
        <v>1027</v>
      </c>
      <c r="C40" s="64" t="s">
        <v>1028</v>
      </c>
      <c r="D40" s="40">
        <v>126</v>
      </c>
      <c r="E40" s="40">
        <f t="shared" si="1"/>
        <v>22902.739999999998</v>
      </c>
      <c r="F40" s="41">
        <f t="shared" si="0"/>
        <v>42097.26</v>
      </c>
      <c r="H40" s="47"/>
      <c r="I40" s="48"/>
      <c r="J40" s="48"/>
    </row>
    <row r="41" spans="2:10" ht="20.100000000000001" hidden="1" customHeight="1">
      <c r="B41" s="76" t="s">
        <v>1029</v>
      </c>
      <c r="C41" s="76" t="s">
        <v>106</v>
      </c>
      <c r="D41" s="40">
        <v>67.569999999999993</v>
      </c>
      <c r="E41" s="40">
        <f t="shared" si="1"/>
        <v>22970.309999999998</v>
      </c>
      <c r="F41" s="41">
        <f t="shared" si="0"/>
        <v>42029.69</v>
      </c>
      <c r="H41" s="47"/>
      <c r="I41" s="48"/>
      <c r="J41" s="48"/>
    </row>
    <row r="42" spans="2:10" ht="20.100000000000001" hidden="1" customHeight="1">
      <c r="B42" s="43" t="s">
        <v>1030</v>
      </c>
      <c r="C42" s="64" t="s">
        <v>789</v>
      </c>
      <c r="D42" s="40">
        <v>105</v>
      </c>
      <c r="E42" s="40">
        <f t="shared" si="1"/>
        <v>23075.309999999998</v>
      </c>
      <c r="F42" s="41">
        <f t="shared" si="0"/>
        <v>41924.69</v>
      </c>
      <c r="H42" s="47"/>
      <c r="I42" s="48"/>
      <c r="J42" s="48"/>
    </row>
    <row r="43" spans="2:10" ht="20.100000000000001" hidden="1" customHeight="1">
      <c r="B43" s="43" t="s">
        <v>1031</v>
      </c>
      <c r="C43" s="64" t="s">
        <v>789</v>
      </c>
      <c r="D43" s="40">
        <v>1255</v>
      </c>
      <c r="E43" s="40">
        <f t="shared" si="1"/>
        <v>24330.309999999998</v>
      </c>
      <c r="F43" s="41">
        <f t="shared" si="0"/>
        <v>40669.69</v>
      </c>
      <c r="H43" s="47"/>
      <c r="I43" s="48"/>
      <c r="J43" s="48"/>
    </row>
    <row r="44" spans="2:10" ht="20.100000000000001" hidden="1" customHeight="1">
      <c r="B44" s="43" t="s">
        <v>1032</v>
      </c>
      <c r="C44" s="64" t="s">
        <v>112</v>
      </c>
      <c r="D44" s="40">
        <v>160</v>
      </c>
      <c r="E44" s="40">
        <f t="shared" si="1"/>
        <v>24490.309999999998</v>
      </c>
      <c r="F44" s="41">
        <f t="shared" si="0"/>
        <v>40509.69</v>
      </c>
      <c r="H44" s="47"/>
      <c r="I44" s="48"/>
      <c r="J44" s="48"/>
    </row>
    <row r="45" spans="2:10" ht="20.100000000000001" hidden="1" customHeight="1">
      <c r="B45" s="43" t="s">
        <v>1033</v>
      </c>
      <c r="C45" s="64" t="s">
        <v>112</v>
      </c>
      <c r="D45" s="40">
        <v>3033.43</v>
      </c>
      <c r="E45" s="40">
        <f t="shared" si="1"/>
        <v>27523.739999999998</v>
      </c>
      <c r="F45" s="41">
        <f t="shared" si="0"/>
        <v>37476.26</v>
      </c>
      <c r="H45" s="47"/>
      <c r="I45" s="48"/>
      <c r="J45" s="48"/>
    </row>
    <row r="46" spans="2:10" ht="20.100000000000001" hidden="1" customHeight="1">
      <c r="B46" s="43" t="s">
        <v>1034</v>
      </c>
      <c r="C46" s="64" t="s">
        <v>868</v>
      </c>
      <c r="D46" s="40">
        <v>126</v>
      </c>
      <c r="E46" s="40">
        <f t="shared" si="1"/>
        <v>27649.739999999998</v>
      </c>
      <c r="F46" s="41">
        <f t="shared" si="0"/>
        <v>37350.26</v>
      </c>
      <c r="H46" s="47"/>
      <c r="I46" s="48"/>
      <c r="J46" s="48"/>
    </row>
    <row r="47" spans="2:10" ht="20.100000000000001" hidden="1" customHeight="1">
      <c r="B47" s="43" t="s">
        <v>1035</v>
      </c>
      <c r="C47" s="64" t="s">
        <v>1036</v>
      </c>
      <c r="D47" s="40">
        <v>440.8</v>
      </c>
      <c r="E47" s="40">
        <f t="shared" si="1"/>
        <v>28090.539999999997</v>
      </c>
      <c r="F47" s="41">
        <f t="shared" si="0"/>
        <v>36909.46</v>
      </c>
      <c r="H47" s="47"/>
      <c r="I47" s="48"/>
      <c r="J47" s="48"/>
    </row>
    <row r="48" spans="2:10" ht="20.100000000000001" hidden="1" customHeight="1">
      <c r="B48" s="43" t="s">
        <v>1037</v>
      </c>
      <c r="C48" s="64" t="s">
        <v>1038</v>
      </c>
      <c r="D48" s="40">
        <v>660</v>
      </c>
      <c r="E48" s="40">
        <f t="shared" si="1"/>
        <v>28750.539999999997</v>
      </c>
      <c r="F48" s="41">
        <f t="shared" si="0"/>
        <v>36249.46</v>
      </c>
      <c r="H48" s="47"/>
      <c r="I48" s="48"/>
      <c r="J48" s="48"/>
    </row>
    <row r="49" spans="2:10" ht="20.100000000000001" hidden="1" customHeight="1">
      <c r="B49" s="43" t="s">
        <v>1039</v>
      </c>
      <c r="C49" s="64" t="s">
        <v>1040</v>
      </c>
      <c r="D49" s="40">
        <v>235.4</v>
      </c>
      <c r="E49" s="40">
        <f t="shared" si="1"/>
        <v>28985.94</v>
      </c>
      <c r="F49" s="41">
        <f t="shared" si="0"/>
        <v>36014.06</v>
      </c>
      <c r="H49" s="47"/>
      <c r="I49" s="48"/>
      <c r="J49" s="48"/>
    </row>
    <row r="50" spans="2:10" ht="20.100000000000001" hidden="1" customHeight="1">
      <c r="B50" s="43" t="s">
        <v>1041</v>
      </c>
      <c r="C50" s="64" t="s">
        <v>1042</v>
      </c>
      <c r="D50" s="40">
        <v>139</v>
      </c>
      <c r="E50" s="40">
        <f t="shared" si="1"/>
        <v>29124.94</v>
      </c>
      <c r="F50" s="41">
        <f t="shared" si="0"/>
        <v>35875.06</v>
      </c>
      <c r="H50" s="47"/>
      <c r="I50" s="48"/>
      <c r="J50" s="48"/>
    </row>
    <row r="51" spans="2:10" ht="20.100000000000001" hidden="1" customHeight="1">
      <c r="B51" s="43" t="s">
        <v>1043</v>
      </c>
      <c r="C51" s="64" t="s">
        <v>439</v>
      </c>
      <c r="D51" s="40">
        <v>446.6</v>
      </c>
      <c r="E51" s="40">
        <f t="shared" si="1"/>
        <v>29571.539999999997</v>
      </c>
      <c r="F51" s="41">
        <f t="shared" si="0"/>
        <v>35428.46</v>
      </c>
      <c r="H51" s="47"/>
      <c r="I51" s="48"/>
      <c r="J51" s="48"/>
    </row>
    <row r="52" spans="2:10" ht="20.100000000000001" hidden="1" customHeight="1">
      <c r="B52" s="43" t="s">
        <v>1044</v>
      </c>
      <c r="C52" s="64" t="s">
        <v>1045</v>
      </c>
      <c r="D52" s="40">
        <v>24.81</v>
      </c>
      <c r="E52" s="40">
        <f t="shared" si="1"/>
        <v>29596.35</v>
      </c>
      <c r="F52" s="41">
        <f t="shared" si="0"/>
        <v>35403.65</v>
      </c>
      <c r="H52" s="47"/>
      <c r="I52" s="48"/>
      <c r="J52" s="48"/>
    </row>
    <row r="53" spans="2:10" ht="20.100000000000001" hidden="1" customHeight="1">
      <c r="B53" s="43" t="s">
        <v>1046</v>
      </c>
      <c r="C53" s="64" t="s">
        <v>1047</v>
      </c>
      <c r="D53" s="40">
        <v>235</v>
      </c>
      <c r="E53" s="40">
        <f t="shared" si="1"/>
        <v>29831.35</v>
      </c>
      <c r="F53" s="41">
        <f t="shared" si="0"/>
        <v>35168.65</v>
      </c>
      <c r="H53" s="47"/>
      <c r="I53" s="48"/>
      <c r="J53" s="48"/>
    </row>
    <row r="54" spans="2:10" ht="20.100000000000001" hidden="1" customHeight="1">
      <c r="B54" s="43" t="s">
        <v>1048</v>
      </c>
      <c r="C54" s="64" t="s">
        <v>830</v>
      </c>
      <c r="D54" s="40">
        <v>567.84</v>
      </c>
      <c r="E54" s="40">
        <f t="shared" si="1"/>
        <v>30399.19</v>
      </c>
      <c r="F54" s="41">
        <f t="shared" si="0"/>
        <v>34600.810000000005</v>
      </c>
      <c r="H54" s="47"/>
      <c r="I54" s="48"/>
      <c r="J54" s="48"/>
    </row>
    <row r="55" spans="2:10" ht="20.100000000000001" hidden="1" customHeight="1">
      <c r="B55" s="43" t="s">
        <v>1049</v>
      </c>
      <c r="C55" s="64" t="s">
        <v>1050</v>
      </c>
      <c r="D55" s="40">
        <v>1000</v>
      </c>
      <c r="E55" s="40">
        <f t="shared" si="1"/>
        <v>31399.19</v>
      </c>
      <c r="F55" s="41">
        <f t="shared" si="0"/>
        <v>33600.810000000005</v>
      </c>
      <c r="H55" s="47"/>
      <c r="I55" s="48"/>
      <c r="J55" s="48"/>
    </row>
    <row r="56" spans="2:10" ht="20.100000000000001" hidden="1" customHeight="1">
      <c r="B56" s="43" t="s">
        <v>1051</v>
      </c>
      <c r="C56" s="64" t="s">
        <v>1052</v>
      </c>
      <c r="D56" s="40">
        <v>500</v>
      </c>
      <c r="E56" s="40">
        <f t="shared" si="1"/>
        <v>31899.19</v>
      </c>
      <c r="F56" s="41">
        <f t="shared" si="0"/>
        <v>33100.810000000005</v>
      </c>
      <c r="H56" s="47"/>
      <c r="I56" s="48"/>
      <c r="J56" s="48"/>
    </row>
    <row r="57" spans="2:10" ht="20.100000000000001" hidden="1" customHeight="1">
      <c r="B57" s="43" t="s">
        <v>1053</v>
      </c>
      <c r="C57" s="64" t="s">
        <v>1054</v>
      </c>
      <c r="D57" s="40">
        <v>154.13</v>
      </c>
      <c r="E57" s="40">
        <f t="shared" si="1"/>
        <v>32053.32</v>
      </c>
      <c r="F57" s="41">
        <f t="shared" si="0"/>
        <v>32946.680000000008</v>
      </c>
      <c r="H57" s="47"/>
      <c r="I57" s="48"/>
      <c r="J57" s="48"/>
    </row>
    <row r="58" spans="2:10" ht="20.100000000000001" hidden="1" customHeight="1">
      <c r="B58" s="43" t="s">
        <v>1055</v>
      </c>
      <c r="C58" s="64" t="s">
        <v>1056</v>
      </c>
      <c r="D58" s="40">
        <v>96</v>
      </c>
      <c r="E58" s="40">
        <f t="shared" si="1"/>
        <v>32149.32</v>
      </c>
      <c r="F58" s="41">
        <f t="shared" si="0"/>
        <v>32850.680000000008</v>
      </c>
      <c r="H58" s="47"/>
      <c r="I58" s="48"/>
      <c r="J58" s="48"/>
    </row>
    <row r="59" spans="2:10" ht="20.100000000000001" hidden="1" customHeight="1">
      <c r="B59" s="43" t="s">
        <v>1057</v>
      </c>
      <c r="C59" s="64" t="s">
        <v>1058</v>
      </c>
      <c r="D59" s="40">
        <v>341</v>
      </c>
      <c r="E59" s="40">
        <f t="shared" si="1"/>
        <v>32490.32</v>
      </c>
      <c r="F59" s="41">
        <f t="shared" si="0"/>
        <v>32509.680000000008</v>
      </c>
      <c r="H59" s="47"/>
      <c r="I59" s="48"/>
      <c r="J59" s="48"/>
    </row>
    <row r="60" spans="2:10" ht="20.100000000000001" hidden="1" customHeight="1">
      <c r="B60" s="43" t="s">
        <v>1059</v>
      </c>
      <c r="C60" s="64" t="s">
        <v>1060</v>
      </c>
      <c r="D60" s="40">
        <v>189</v>
      </c>
      <c r="E60" s="40">
        <f t="shared" si="1"/>
        <v>32679.32</v>
      </c>
      <c r="F60" s="41">
        <f t="shared" si="0"/>
        <v>32320.680000000008</v>
      </c>
      <c r="H60" s="47"/>
      <c r="I60" s="48"/>
      <c r="J60" s="48"/>
    </row>
    <row r="61" spans="2:10" ht="20.100000000000001" hidden="1" customHeight="1">
      <c r="B61" s="43" t="s">
        <v>1061</v>
      </c>
      <c r="C61" s="64" t="s">
        <v>144</v>
      </c>
      <c r="D61" s="40">
        <v>136.47</v>
      </c>
      <c r="E61" s="40">
        <f t="shared" si="1"/>
        <v>32815.79</v>
      </c>
      <c r="F61" s="41">
        <f t="shared" si="0"/>
        <v>32184.210000000006</v>
      </c>
      <c r="H61" s="47"/>
      <c r="I61" s="48"/>
      <c r="J61" s="48"/>
    </row>
    <row r="62" spans="2:10" ht="20.100000000000001" hidden="1" customHeight="1">
      <c r="B62" s="43" t="s">
        <v>1062</v>
      </c>
      <c r="C62" s="64" t="s">
        <v>144</v>
      </c>
      <c r="D62" s="40">
        <v>35.25</v>
      </c>
      <c r="E62" s="40">
        <f t="shared" si="1"/>
        <v>32851.040000000001</v>
      </c>
      <c r="F62" s="41">
        <f t="shared" si="0"/>
        <v>32148.960000000006</v>
      </c>
      <c r="H62" s="47"/>
      <c r="I62" s="48"/>
      <c r="J62" s="48"/>
    </row>
    <row r="63" spans="2:10" ht="20.100000000000001" hidden="1" customHeight="1">
      <c r="B63" s="43" t="s">
        <v>1063</v>
      </c>
      <c r="C63" s="64" t="s">
        <v>361</v>
      </c>
      <c r="D63" s="40">
        <v>88</v>
      </c>
      <c r="E63" s="40">
        <f t="shared" si="1"/>
        <v>32939.040000000001</v>
      </c>
      <c r="F63" s="41">
        <f t="shared" si="0"/>
        <v>32060.960000000006</v>
      </c>
      <c r="H63" s="47"/>
      <c r="I63" s="48"/>
      <c r="J63" s="48"/>
    </row>
    <row r="64" spans="2:10" ht="20.100000000000001" hidden="1" customHeight="1">
      <c r="B64" s="43" t="s">
        <v>1064</v>
      </c>
      <c r="C64" s="64" t="s">
        <v>1042</v>
      </c>
      <c r="D64" s="40">
        <v>167.01</v>
      </c>
      <c r="E64" s="40">
        <f t="shared" si="1"/>
        <v>33106.050000000003</v>
      </c>
      <c r="F64" s="41">
        <f t="shared" si="0"/>
        <v>31893.950000000008</v>
      </c>
      <c r="H64" s="47"/>
      <c r="I64" s="48"/>
      <c r="J64" s="48"/>
    </row>
    <row r="65" spans="2:10" ht="20.100000000000001" hidden="1" customHeight="1">
      <c r="B65" s="43" t="s">
        <v>1065</v>
      </c>
      <c r="C65" s="64" t="s">
        <v>1042</v>
      </c>
      <c r="D65" s="40">
        <v>25</v>
      </c>
      <c r="E65" s="40">
        <f t="shared" si="1"/>
        <v>33131.050000000003</v>
      </c>
      <c r="F65" s="41">
        <f t="shared" si="0"/>
        <v>31868.950000000008</v>
      </c>
      <c r="H65" s="47"/>
      <c r="I65" s="48"/>
      <c r="J65" s="48"/>
    </row>
    <row r="66" spans="2:10" ht="20.100000000000001" hidden="1" customHeight="1">
      <c r="B66" s="43" t="s">
        <v>1066</v>
      </c>
      <c r="C66" s="64" t="s">
        <v>1067</v>
      </c>
      <c r="D66" s="40">
        <v>140</v>
      </c>
      <c r="E66" s="40">
        <f t="shared" si="1"/>
        <v>33271.050000000003</v>
      </c>
      <c r="F66" s="41">
        <f t="shared" si="0"/>
        <v>31728.950000000008</v>
      </c>
      <c r="H66" s="47"/>
      <c r="I66" s="48"/>
      <c r="J66" s="48"/>
    </row>
    <row r="67" spans="2:10" ht="20.100000000000001" hidden="1" customHeight="1">
      <c r="B67" s="43" t="s">
        <v>1068</v>
      </c>
      <c r="C67" s="64" t="s">
        <v>1067</v>
      </c>
      <c r="D67" s="40">
        <v>65</v>
      </c>
      <c r="E67" s="40">
        <f t="shared" si="1"/>
        <v>33336.050000000003</v>
      </c>
      <c r="F67" s="41">
        <f t="shared" si="0"/>
        <v>31663.950000000008</v>
      </c>
      <c r="H67" s="47"/>
      <c r="I67" s="48"/>
      <c r="J67" s="48"/>
    </row>
    <row r="68" spans="2:10" ht="20.100000000000001" hidden="1" customHeight="1">
      <c r="B68" s="43" t="s">
        <v>1069</v>
      </c>
      <c r="C68" s="64" t="s">
        <v>1067</v>
      </c>
      <c r="D68" s="40">
        <v>475.6</v>
      </c>
      <c r="E68" s="40">
        <f t="shared" si="1"/>
        <v>33811.65</v>
      </c>
      <c r="F68" s="41">
        <f t="shared" si="0"/>
        <v>31188.350000000009</v>
      </c>
      <c r="H68" s="47"/>
      <c r="I68" s="48"/>
      <c r="J68" s="48"/>
    </row>
    <row r="69" spans="2:10" ht="20.100000000000001" hidden="1" customHeight="1">
      <c r="B69" s="43" t="s">
        <v>1070</v>
      </c>
      <c r="C69" s="64" t="s">
        <v>1071</v>
      </c>
      <c r="D69" s="40">
        <v>1719.79</v>
      </c>
      <c r="E69" s="40">
        <f t="shared" si="1"/>
        <v>35531.440000000002</v>
      </c>
      <c r="F69" s="41">
        <f t="shared" si="0"/>
        <v>29468.560000000009</v>
      </c>
      <c r="H69" s="47"/>
      <c r="I69" s="48"/>
      <c r="J69" s="48"/>
    </row>
    <row r="70" spans="2:10" ht="20.100000000000001" hidden="1" customHeight="1">
      <c r="B70" s="43" t="s">
        <v>1072</v>
      </c>
      <c r="C70" s="64" t="s">
        <v>1071</v>
      </c>
      <c r="D70" s="40">
        <v>1576.81</v>
      </c>
      <c r="E70" s="40">
        <f t="shared" si="1"/>
        <v>37108.25</v>
      </c>
      <c r="F70" s="41">
        <f t="shared" si="0"/>
        <v>27891.750000000007</v>
      </c>
      <c r="H70" s="47"/>
      <c r="I70" s="48"/>
      <c r="J70" s="48"/>
    </row>
    <row r="71" spans="2:10" ht="20.100000000000001" hidden="1" customHeight="1">
      <c r="B71" s="43" t="s">
        <v>1073</v>
      </c>
      <c r="C71" s="64" t="s">
        <v>885</v>
      </c>
      <c r="D71" s="40">
        <v>400</v>
      </c>
      <c r="E71" s="40">
        <f t="shared" si="1"/>
        <v>37508.25</v>
      </c>
      <c r="F71" s="41">
        <f t="shared" ref="F71:F134" si="3">F70-D71</f>
        <v>27491.750000000007</v>
      </c>
      <c r="H71" s="47"/>
      <c r="I71" s="48"/>
      <c r="J71" s="48"/>
    </row>
    <row r="72" spans="2:10" ht="20.100000000000001" hidden="1" customHeight="1">
      <c r="B72" s="43" t="s">
        <v>1074</v>
      </c>
      <c r="C72" s="64" t="s">
        <v>1075</v>
      </c>
      <c r="D72" s="40">
        <v>134</v>
      </c>
      <c r="E72" s="40">
        <f t="shared" ref="E72:E135" si="4">E71+D72</f>
        <v>37642.25</v>
      </c>
      <c r="F72" s="41">
        <f t="shared" si="3"/>
        <v>27357.750000000007</v>
      </c>
      <c r="H72" s="47"/>
      <c r="I72" s="48"/>
      <c r="J72" s="48"/>
    </row>
    <row r="73" spans="2:10" ht="20.100000000000001" hidden="1" customHeight="1">
      <c r="B73" s="43" t="s">
        <v>1076</v>
      </c>
      <c r="C73" s="64" t="s">
        <v>497</v>
      </c>
      <c r="D73" s="40">
        <v>893.2</v>
      </c>
      <c r="E73" s="40">
        <f t="shared" si="4"/>
        <v>38535.449999999997</v>
      </c>
      <c r="F73" s="41">
        <f t="shared" si="3"/>
        <v>26464.550000000007</v>
      </c>
      <c r="H73" s="47"/>
      <c r="I73" s="48"/>
      <c r="J73" s="48"/>
    </row>
    <row r="74" spans="2:10" ht="20.100000000000001" hidden="1" customHeight="1">
      <c r="B74" s="43" t="s">
        <v>1077</v>
      </c>
      <c r="C74" s="64" t="s">
        <v>1078</v>
      </c>
      <c r="D74" s="40">
        <v>382.8</v>
      </c>
      <c r="E74" s="40">
        <f t="shared" si="4"/>
        <v>38918.25</v>
      </c>
      <c r="F74" s="41">
        <f t="shared" si="3"/>
        <v>26081.750000000007</v>
      </c>
      <c r="H74" s="47"/>
      <c r="I74" s="48"/>
      <c r="J74" s="48"/>
    </row>
    <row r="75" spans="2:10" ht="20.100000000000001" hidden="1" customHeight="1">
      <c r="B75" s="43" t="s">
        <v>1079</v>
      </c>
      <c r="C75" s="64" t="s">
        <v>1080</v>
      </c>
      <c r="D75" s="40">
        <v>800</v>
      </c>
      <c r="E75" s="40">
        <f t="shared" si="4"/>
        <v>39718.25</v>
      </c>
      <c r="F75" s="41">
        <f t="shared" si="3"/>
        <v>25281.750000000007</v>
      </c>
      <c r="H75" s="47"/>
      <c r="I75" s="48"/>
      <c r="J75" s="48"/>
    </row>
    <row r="76" spans="2:10" ht="20.100000000000001" hidden="1" customHeight="1">
      <c r="B76" s="43" t="s">
        <v>1081</v>
      </c>
      <c r="C76" s="64" t="s">
        <v>97</v>
      </c>
      <c r="D76" s="40">
        <v>244</v>
      </c>
      <c r="E76" s="40">
        <f t="shared" si="4"/>
        <v>39962.25</v>
      </c>
      <c r="F76" s="41">
        <f t="shared" si="3"/>
        <v>25037.750000000007</v>
      </c>
      <c r="H76" s="47"/>
      <c r="I76" s="48"/>
      <c r="J76" s="48"/>
    </row>
    <row r="77" spans="2:10" ht="20.100000000000001" hidden="1" customHeight="1">
      <c r="B77" s="43" t="s">
        <v>1082</v>
      </c>
      <c r="C77" s="64" t="s">
        <v>1083</v>
      </c>
      <c r="D77" s="40">
        <v>1441.72</v>
      </c>
      <c r="E77" s="40">
        <f t="shared" si="4"/>
        <v>41403.97</v>
      </c>
      <c r="F77" s="41">
        <f t="shared" si="3"/>
        <v>23596.030000000006</v>
      </c>
      <c r="H77" s="47"/>
      <c r="I77" s="48"/>
      <c r="J77" s="48"/>
    </row>
    <row r="78" spans="2:10" ht="20.100000000000001" hidden="1" customHeight="1">
      <c r="B78" s="43" t="s">
        <v>1084</v>
      </c>
      <c r="C78" s="64" t="s">
        <v>868</v>
      </c>
      <c r="D78" s="40">
        <v>126</v>
      </c>
      <c r="E78" s="40">
        <f t="shared" si="4"/>
        <v>41529.97</v>
      </c>
      <c r="F78" s="41">
        <f t="shared" si="3"/>
        <v>23470.030000000006</v>
      </c>
      <c r="H78" s="47"/>
      <c r="I78" s="48"/>
      <c r="J78" s="48"/>
    </row>
    <row r="79" spans="2:10" ht="20.100000000000001" hidden="1" customHeight="1">
      <c r="B79" s="43" t="s">
        <v>1085</v>
      </c>
      <c r="C79" s="64" t="s">
        <v>1086</v>
      </c>
      <c r="D79" s="40">
        <v>2658.78</v>
      </c>
      <c r="E79" s="40">
        <f t="shared" si="4"/>
        <v>44188.75</v>
      </c>
      <c r="F79" s="41">
        <f t="shared" si="3"/>
        <v>20811.250000000007</v>
      </c>
      <c r="H79" s="47"/>
      <c r="I79" s="48"/>
      <c r="J79" s="48"/>
    </row>
    <row r="80" spans="2:10" ht="20.100000000000001" hidden="1" customHeight="1">
      <c r="B80" s="43" t="s">
        <v>1087</v>
      </c>
      <c r="C80" s="64" t="s">
        <v>1088</v>
      </c>
      <c r="D80" s="40">
        <v>626.66999999999996</v>
      </c>
      <c r="E80" s="40">
        <f t="shared" si="4"/>
        <v>44815.42</v>
      </c>
      <c r="F80" s="41">
        <f t="shared" si="3"/>
        <v>20184.580000000009</v>
      </c>
      <c r="H80" s="47"/>
      <c r="I80" s="48"/>
      <c r="J80" s="48"/>
    </row>
    <row r="81" spans="2:10" ht="20.100000000000001" hidden="1" customHeight="1">
      <c r="B81" s="43" t="s">
        <v>1089</v>
      </c>
      <c r="C81" s="64" t="s">
        <v>83</v>
      </c>
      <c r="D81" s="40">
        <v>121.5</v>
      </c>
      <c r="E81" s="40">
        <f t="shared" si="4"/>
        <v>44936.92</v>
      </c>
      <c r="F81" s="41">
        <f t="shared" si="3"/>
        <v>20063.080000000009</v>
      </c>
      <c r="H81" s="47"/>
      <c r="I81" s="48"/>
      <c r="J81" s="48"/>
    </row>
    <row r="82" spans="2:10" ht="20.100000000000001" hidden="1" customHeight="1">
      <c r="B82" s="43" t="s">
        <v>1090</v>
      </c>
      <c r="C82" s="64" t="s">
        <v>1091</v>
      </c>
      <c r="D82" s="40">
        <v>379.29</v>
      </c>
      <c r="E82" s="40">
        <f t="shared" si="4"/>
        <v>45316.21</v>
      </c>
      <c r="F82" s="41">
        <f t="shared" si="3"/>
        <v>19683.790000000008</v>
      </c>
      <c r="H82" s="47"/>
      <c r="I82" s="48"/>
      <c r="J82" s="48"/>
    </row>
    <row r="83" spans="2:10" ht="20.100000000000001" hidden="1" customHeight="1">
      <c r="B83" s="43" t="s">
        <v>1092</v>
      </c>
      <c r="C83" s="64" t="s">
        <v>868</v>
      </c>
      <c r="D83" s="40">
        <v>126</v>
      </c>
      <c r="E83" s="40">
        <f t="shared" si="4"/>
        <v>45442.21</v>
      </c>
      <c r="F83" s="41">
        <f t="shared" si="3"/>
        <v>19557.790000000008</v>
      </c>
      <c r="H83" s="47"/>
      <c r="I83" s="48"/>
      <c r="J83" s="48"/>
    </row>
    <row r="84" spans="2:10" ht="20.100000000000001" hidden="1" customHeight="1">
      <c r="B84" s="43" t="s">
        <v>1093</v>
      </c>
      <c r="C84" s="64" t="s">
        <v>77</v>
      </c>
      <c r="D84" s="40">
        <v>1117.27</v>
      </c>
      <c r="E84" s="40">
        <f t="shared" si="4"/>
        <v>46559.479999999996</v>
      </c>
      <c r="F84" s="41">
        <f t="shared" si="3"/>
        <v>18440.520000000008</v>
      </c>
      <c r="H84" s="47"/>
      <c r="I84" s="48"/>
      <c r="J84" s="48"/>
    </row>
    <row r="85" spans="2:10" ht="20.100000000000001" hidden="1" customHeight="1">
      <c r="B85" s="43" t="s">
        <v>1094</v>
      </c>
      <c r="C85" s="64" t="s">
        <v>72</v>
      </c>
      <c r="D85" s="40">
        <v>479.2</v>
      </c>
      <c r="E85" s="40">
        <f t="shared" si="4"/>
        <v>47038.679999999993</v>
      </c>
      <c r="F85" s="41">
        <f t="shared" si="3"/>
        <v>17961.320000000007</v>
      </c>
      <c r="H85" s="47"/>
      <c r="I85" s="48"/>
      <c r="J85" s="48"/>
    </row>
    <row r="86" spans="2:10" ht="20.100000000000001" hidden="1" customHeight="1">
      <c r="B86" s="43" t="s">
        <v>1095</v>
      </c>
      <c r="C86" s="64" t="s">
        <v>1096</v>
      </c>
      <c r="D86" s="40">
        <v>39.89</v>
      </c>
      <c r="E86" s="40">
        <f t="shared" si="4"/>
        <v>47078.569999999992</v>
      </c>
      <c r="F86" s="41">
        <f t="shared" si="3"/>
        <v>17921.430000000008</v>
      </c>
      <c r="H86" s="47"/>
      <c r="I86" s="48"/>
      <c r="J86" s="48"/>
    </row>
    <row r="87" spans="2:10" ht="20.100000000000001" customHeight="1">
      <c r="B87" s="123" t="s">
        <v>1097</v>
      </c>
      <c r="C87" s="123" t="s">
        <v>1098</v>
      </c>
      <c r="D87" s="124">
        <v>320.54000000000002</v>
      </c>
      <c r="E87" s="124">
        <f t="shared" si="4"/>
        <v>47399.109999999993</v>
      </c>
      <c r="F87" s="41">
        <f t="shared" si="3"/>
        <v>17600.890000000007</v>
      </c>
      <c r="H87" s="125" t="s">
        <v>2256</v>
      </c>
      <c r="I87" s="48"/>
      <c r="J87" s="48"/>
    </row>
    <row r="88" spans="2:10" ht="20.100000000000001" hidden="1" customHeight="1">
      <c r="B88" s="43" t="s">
        <v>1099</v>
      </c>
      <c r="C88" s="64" t="s">
        <v>112</v>
      </c>
      <c r="D88" s="40">
        <v>50</v>
      </c>
      <c r="E88" s="40">
        <f t="shared" si="4"/>
        <v>47449.109999999993</v>
      </c>
      <c r="F88" s="41">
        <f t="shared" si="3"/>
        <v>17550.890000000007</v>
      </c>
      <c r="H88" s="47"/>
      <c r="I88" s="48"/>
      <c r="J88" s="48"/>
    </row>
    <row r="89" spans="2:10" ht="20.100000000000001" hidden="1" customHeight="1">
      <c r="B89" s="43" t="s">
        <v>1100</v>
      </c>
      <c r="C89" s="64" t="s">
        <v>112</v>
      </c>
      <c r="D89" s="40">
        <v>2404.6999999999998</v>
      </c>
      <c r="E89" s="40">
        <f t="shared" si="4"/>
        <v>49853.80999999999</v>
      </c>
      <c r="F89" s="41">
        <f t="shared" si="3"/>
        <v>15146.190000000006</v>
      </c>
      <c r="H89" s="47"/>
      <c r="I89" s="48"/>
      <c r="J89" s="48"/>
    </row>
    <row r="90" spans="2:10" ht="20.100000000000001" hidden="1" customHeight="1">
      <c r="B90" s="43" t="s">
        <v>1101</v>
      </c>
      <c r="C90" s="64" t="s">
        <v>1102</v>
      </c>
      <c r="D90" s="40">
        <v>232</v>
      </c>
      <c r="E90" s="40">
        <f t="shared" si="4"/>
        <v>50085.80999999999</v>
      </c>
      <c r="F90" s="41">
        <f t="shared" si="3"/>
        <v>14914.190000000006</v>
      </c>
      <c r="H90" s="47"/>
      <c r="I90" s="48"/>
      <c r="J90" s="48"/>
    </row>
    <row r="91" spans="2:10" ht="20.100000000000001" hidden="1" customHeight="1">
      <c r="B91" s="43" t="s">
        <v>1103</v>
      </c>
      <c r="C91" s="64" t="s">
        <v>928</v>
      </c>
      <c r="D91" s="40">
        <v>472.44</v>
      </c>
      <c r="E91" s="40">
        <f t="shared" si="4"/>
        <v>50558.249999999993</v>
      </c>
      <c r="F91" s="41">
        <f t="shared" si="3"/>
        <v>14441.750000000005</v>
      </c>
      <c r="H91" s="47"/>
      <c r="I91" s="48"/>
      <c r="J91" s="48"/>
    </row>
    <row r="92" spans="2:10" ht="20.100000000000001" hidden="1" customHeight="1">
      <c r="B92" s="43" t="s">
        <v>1104</v>
      </c>
      <c r="C92" s="64" t="s">
        <v>928</v>
      </c>
      <c r="D92" s="40">
        <v>36.9</v>
      </c>
      <c r="E92" s="40">
        <f t="shared" si="4"/>
        <v>50595.149999999994</v>
      </c>
      <c r="F92" s="41">
        <f t="shared" si="3"/>
        <v>14404.850000000006</v>
      </c>
      <c r="H92" s="47"/>
      <c r="I92" s="48"/>
      <c r="J92" s="48"/>
    </row>
    <row r="93" spans="2:10" ht="20.100000000000001" hidden="1" customHeight="1">
      <c r="B93" s="43" t="s">
        <v>1105</v>
      </c>
      <c r="C93" s="64" t="s">
        <v>1106</v>
      </c>
      <c r="D93" s="40">
        <v>329.8</v>
      </c>
      <c r="E93" s="40">
        <f t="shared" si="4"/>
        <v>50924.95</v>
      </c>
      <c r="F93" s="41">
        <f t="shared" si="3"/>
        <v>14075.050000000007</v>
      </c>
      <c r="H93" s="47"/>
      <c r="I93" s="48"/>
      <c r="J93" s="48"/>
    </row>
    <row r="94" spans="2:10" ht="20.100000000000001" hidden="1" customHeight="1">
      <c r="B94" s="43" t="s">
        <v>1107</v>
      </c>
      <c r="C94" s="64" t="s">
        <v>112</v>
      </c>
      <c r="D94" s="40">
        <v>50</v>
      </c>
      <c r="E94" s="40">
        <f t="shared" si="4"/>
        <v>50974.95</v>
      </c>
      <c r="F94" s="41">
        <f t="shared" si="3"/>
        <v>14025.050000000007</v>
      </c>
      <c r="H94" s="47"/>
      <c r="I94" s="48"/>
      <c r="J94" s="48"/>
    </row>
    <row r="95" spans="2:10" ht="20.100000000000001" hidden="1" customHeight="1">
      <c r="B95" s="43" t="s">
        <v>1108</v>
      </c>
      <c r="C95" s="64" t="s">
        <v>112</v>
      </c>
      <c r="D95" s="40">
        <v>1099.42</v>
      </c>
      <c r="E95" s="40">
        <f t="shared" si="4"/>
        <v>52074.369999999995</v>
      </c>
      <c r="F95" s="41">
        <f t="shared" si="3"/>
        <v>12925.630000000006</v>
      </c>
      <c r="H95" s="47"/>
      <c r="I95" s="48"/>
      <c r="J95" s="48"/>
    </row>
    <row r="96" spans="2:10" ht="20.100000000000001" hidden="1" customHeight="1">
      <c r="B96" s="43" t="s">
        <v>1109</v>
      </c>
      <c r="C96" s="64" t="s">
        <v>112</v>
      </c>
      <c r="D96" s="40">
        <v>95</v>
      </c>
      <c r="E96" s="40">
        <f t="shared" si="4"/>
        <v>52169.369999999995</v>
      </c>
      <c r="F96" s="41">
        <f t="shared" si="3"/>
        <v>12830.630000000006</v>
      </c>
      <c r="H96" s="47"/>
      <c r="I96" s="48"/>
      <c r="J96" s="48"/>
    </row>
    <row r="97" spans="2:10" ht="20.100000000000001" hidden="1" customHeight="1">
      <c r="B97" s="43" t="s">
        <v>1110</v>
      </c>
      <c r="C97" s="64" t="s">
        <v>112</v>
      </c>
      <c r="D97" s="40">
        <v>1159</v>
      </c>
      <c r="E97" s="40">
        <f t="shared" si="4"/>
        <v>53328.369999999995</v>
      </c>
      <c r="F97" s="41">
        <f t="shared" si="3"/>
        <v>11671.630000000006</v>
      </c>
      <c r="H97" s="47"/>
      <c r="I97" s="48"/>
      <c r="J97" s="48"/>
    </row>
    <row r="98" spans="2:10" ht="20.100000000000001" hidden="1" customHeight="1">
      <c r="B98" s="43" t="s">
        <v>1111</v>
      </c>
      <c r="C98" s="64" t="s">
        <v>112</v>
      </c>
      <c r="D98" s="40">
        <v>95</v>
      </c>
      <c r="E98" s="40">
        <f t="shared" si="4"/>
        <v>53423.369999999995</v>
      </c>
      <c r="F98" s="41">
        <f t="shared" si="3"/>
        <v>11576.630000000006</v>
      </c>
      <c r="H98" s="47"/>
      <c r="I98" s="48"/>
      <c r="J98" s="48"/>
    </row>
    <row r="99" spans="2:10" ht="20.100000000000001" hidden="1" customHeight="1">
      <c r="B99" s="43" t="s">
        <v>1112</v>
      </c>
      <c r="C99" s="64" t="s">
        <v>112</v>
      </c>
      <c r="D99" s="40">
        <v>1137.01</v>
      </c>
      <c r="E99" s="40">
        <f t="shared" si="4"/>
        <v>54560.38</v>
      </c>
      <c r="F99" s="41">
        <f t="shared" si="3"/>
        <v>10439.620000000006</v>
      </c>
      <c r="H99" s="47"/>
      <c r="I99" s="48"/>
      <c r="J99" s="48"/>
    </row>
    <row r="100" spans="2:10" ht="20.100000000000001" hidden="1" customHeight="1">
      <c r="B100" s="43" t="s">
        <v>1113</v>
      </c>
      <c r="C100" s="64" t="s">
        <v>112</v>
      </c>
      <c r="D100" s="40">
        <v>65</v>
      </c>
      <c r="E100" s="40">
        <f t="shared" si="4"/>
        <v>54625.38</v>
      </c>
      <c r="F100" s="41">
        <f t="shared" si="3"/>
        <v>10374.620000000006</v>
      </c>
      <c r="H100" s="47"/>
      <c r="I100" s="48"/>
      <c r="J100" s="48"/>
    </row>
    <row r="101" spans="2:10" ht="20.100000000000001" hidden="1" customHeight="1">
      <c r="B101" s="43" t="s">
        <v>1114</v>
      </c>
      <c r="C101" s="64" t="s">
        <v>112</v>
      </c>
      <c r="D101" s="40">
        <v>210</v>
      </c>
      <c r="E101" s="40">
        <f t="shared" si="4"/>
        <v>54835.38</v>
      </c>
      <c r="F101" s="41">
        <f t="shared" si="3"/>
        <v>10164.620000000006</v>
      </c>
      <c r="H101" s="47"/>
      <c r="I101" s="48"/>
      <c r="J101" s="48"/>
    </row>
    <row r="102" spans="2:10" ht="20.100000000000001" hidden="1" customHeight="1">
      <c r="B102" s="43" t="s">
        <v>1115</v>
      </c>
      <c r="C102" s="64" t="s">
        <v>112</v>
      </c>
      <c r="D102" s="40">
        <v>2819.6</v>
      </c>
      <c r="E102" s="40">
        <f t="shared" si="4"/>
        <v>57654.979999999996</v>
      </c>
      <c r="F102" s="41">
        <f t="shared" si="3"/>
        <v>7345.0200000000059</v>
      </c>
      <c r="H102" s="47"/>
      <c r="I102" s="48"/>
      <c r="J102" s="48"/>
    </row>
    <row r="103" spans="2:10" ht="20.100000000000001" hidden="1" customHeight="1">
      <c r="B103" s="43" t="s">
        <v>1116</v>
      </c>
      <c r="C103" s="64" t="s">
        <v>1117</v>
      </c>
      <c r="D103" s="40">
        <v>636.5</v>
      </c>
      <c r="E103" s="40">
        <f t="shared" si="4"/>
        <v>58291.479999999996</v>
      </c>
      <c r="F103" s="41">
        <f t="shared" si="3"/>
        <v>6708.5200000000059</v>
      </c>
      <c r="H103" s="47"/>
      <c r="I103" s="48"/>
      <c r="J103" s="48"/>
    </row>
    <row r="104" spans="2:10" ht="20.100000000000001" hidden="1" customHeight="1">
      <c r="B104" s="43" t="s">
        <v>1118</v>
      </c>
      <c r="C104" s="64" t="s">
        <v>1042</v>
      </c>
      <c r="D104" s="40">
        <v>25</v>
      </c>
      <c r="E104" s="40">
        <f t="shared" si="4"/>
        <v>58316.479999999996</v>
      </c>
      <c r="F104" s="41">
        <f t="shared" si="3"/>
        <v>6683.5200000000059</v>
      </c>
      <c r="H104" s="47"/>
      <c r="I104" s="48"/>
      <c r="J104" s="48"/>
    </row>
    <row r="105" spans="2:10" ht="20.100000000000001" hidden="1" customHeight="1">
      <c r="B105" s="43" t="s">
        <v>1119</v>
      </c>
      <c r="C105" s="64" t="s">
        <v>1042</v>
      </c>
      <c r="D105" s="40">
        <v>85</v>
      </c>
      <c r="E105" s="40">
        <f t="shared" si="4"/>
        <v>58401.479999999996</v>
      </c>
      <c r="F105" s="41">
        <f t="shared" si="3"/>
        <v>6598.5200000000059</v>
      </c>
      <c r="H105" s="47"/>
      <c r="I105" s="48"/>
      <c r="J105" s="48"/>
    </row>
    <row r="106" spans="2:10" ht="20.100000000000001" hidden="1" customHeight="1">
      <c r="B106" s="43" t="s">
        <v>1120</v>
      </c>
      <c r="C106" s="64" t="s">
        <v>1042</v>
      </c>
      <c r="D106" s="40">
        <v>82</v>
      </c>
      <c r="E106" s="40">
        <f t="shared" si="4"/>
        <v>58483.479999999996</v>
      </c>
      <c r="F106" s="41">
        <f t="shared" si="3"/>
        <v>6516.5200000000059</v>
      </c>
      <c r="H106" s="47"/>
      <c r="I106" s="48"/>
      <c r="J106" s="48"/>
    </row>
    <row r="107" spans="2:10" ht="20.100000000000001" hidden="1" customHeight="1">
      <c r="B107" s="43" t="s">
        <v>1121</v>
      </c>
      <c r="C107" s="64" t="s">
        <v>72</v>
      </c>
      <c r="D107" s="40">
        <v>359.4</v>
      </c>
      <c r="E107" s="40">
        <f t="shared" si="4"/>
        <v>58842.879999999997</v>
      </c>
      <c r="F107" s="41">
        <f t="shared" si="3"/>
        <v>6157.1200000000063</v>
      </c>
      <c r="H107" s="47"/>
      <c r="I107" s="48"/>
      <c r="J107" s="48"/>
    </row>
    <row r="108" spans="2:10" ht="20.100000000000001" hidden="1" customHeight="1">
      <c r="B108" s="43" t="s">
        <v>1122</v>
      </c>
      <c r="C108" s="64" t="s">
        <v>1123</v>
      </c>
      <c r="D108" s="40">
        <v>360</v>
      </c>
      <c r="E108" s="40">
        <f t="shared" si="4"/>
        <v>59202.879999999997</v>
      </c>
      <c r="F108" s="41">
        <f t="shared" si="3"/>
        <v>5797.1200000000063</v>
      </c>
      <c r="H108" s="47"/>
      <c r="I108" s="48"/>
      <c r="J108" s="48"/>
    </row>
    <row r="109" spans="2:10" ht="20.100000000000001" hidden="1" customHeight="1">
      <c r="B109" s="43" t="s">
        <v>1124</v>
      </c>
      <c r="C109" s="64" t="s">
        <v>1125</v>
      </c>
      <c r="D109" s="40">
        <v>573</v>
      </c>
      <c r="E109" s="40">
        <f t="shared" si="4"/>
        <v>59775.88</v>
      </c>
      <c r="F109" s="41">
        <f t="shared" si="3"/>
        <v>5224.1200000000063</v>
      </c>
      <c r="H109" s="47"/>
      <c r="I109" s="48"/>
      <c r="J109" s="48"/>
    </row>
    <row r="110" spans="2:10" ht="20.100000000000001" hidden="1" customHeight="1">
      <c r="B110" s="43" t="s">
        <v>1126</v>
      </c>
      <c r="C110" s="64" t="s">
        <v>112</v>
      </c>
      <c r="D110" s="40">
        <v>62</v>
      </c>
      <c r="E110" s="40">
        <f t="shared" si="4"/>
        <v>59837.88</v>
      </c>
      <c r="F110" s="41">
        <f t="shared" si="3"/>
        <v>5162.1200000000063</v>
      </c>
      <c r="H110" s="47"/>
      <c r="I110" s="48"/>
      <c r="J110" s="48"/>
    </row>
    <row r="111" spans="2:10" ht="20.100000000000001" hidden="1" customHeight="1">
      <c r="B111" s="43" t="s">
        <v>1127</v>
      </c>
      <c r="C111" s="64" t="s">
        <v>112</v>
      </c>
      <c r="D111" s="40">
        <v>1078</v>
      </c>
      <c r="E111" s="40">
        <f t="shared" si="4"/>
        <v>60915.88</v>
      </c>
      <c r="F111" s="41">
        <f t="shared" si="3"/>
        <v>4084.1200000000063</v>
      </c>
      <c r="H111" s="47"/>
      <c r="I111" s="48"/>
      <c r="J111" s="48"/>
    </row>
    <row r="112" spans="2:10" ht="20.100000000000001" hidden="1" customHeight="1">
      <c r="B112" s="43" t="s">
        <v>1128</v>
      </c>
      <c r="C112" s="64" t="s">
        <v>112</v>
      </c>
      <c r="D112" s="40">
        <v>50</v>
      </c>
      <c r="E112" s="40">
        <f t="shared" si="4"/>
        <v>60965.88</v>
      </c>
      <c r="F112" s="41">
        <f t="shared" si="3"/>
        <v>4034.1200000000063</v>
      </c>
      <c r="H112" s="47"/>
      <c r="I112" s="48"/>
      <c r="J112" s="48"/>
    </row>
    <row r="113" spans="2:10" ht="20.100000000000001" hidden="1" customHeight="1">
      <c r="B113" s="43" t="s">
        <v>1129</v>
      </c>
      <c r="C113" s="64" t="s">
        <v>112</v>
      </c>
      <c r="D113" s="40">
        <v>239</v>
      </c>
      <c r="E113" s="40">
        <f t="shared" si="4"/>
        <v>61204.88</v>
      </c>
      <c r="F113" s="41">
        <f t="shared" si="3"/>
        <v>3795.1200000000063</v>
      </c>
      <c r="H113" s="47"/>
      <c r="I113" s="48"/>
      <c r="J113" s="48"/>
    </row>
    <row r="114" spans="2:10" ht="20.100000000000001" hidden="1" customHeight="1">
      <c r="B114" s="43" t="s">
        <v>1130</v>
      </c>
      <c r="C114" s="64" t="s">
        <v>112</v>
      </c>
      <c r="D114" s="40">
        <v>59</v>
      </c>
      <c r="E114" s="40">
        <f t="shared" si="4"/>
        <v>61263.88</v>
      </c>
      <c r="F114" s="41">
        <f t="shared" si="3"/>
        <v>3736.1200000000063</v>
      </c>
      <c r="H114" s="47"/>
      <c r="I114" s="48"/>
      <c r="J114" s="48"/>
    </row>
    <row r="115" spans="2:10" ht="20.100000000000001" hidden="1" customHeight="1">
      <c r="B115" s="43" t="s">
        <v>1131</v>
      </c>
      <c r="C115" s="43" t="s">
        <v>15</v>
      </c>
      <c r="D115" s="40">
        <v>250</v>
      </c>
      <c r="E115" s="40">
        <f t="shared" si="4"/>
        <v>61513.88</v>
      </c>
      <c r="F115" s="41">
        <f t="shared" si="3"/>
        <v>3486.1200000000063</v>
      </c>
      <c r="H115" s="47"/>
      <c r="I115" s="48"/>
      <c r="J115" s="48"/>
    </row>
    <row r="116" spans="2:10" ht="20.100000000000001" hidden="1" customHeight="1">
      <c r="B116" s="43" t="s">
        <v>1132</v>
      </c>
      <c r="C116" s="43" t="s">
        <v>15</v>
      </c>
      <c r="D116" s="40">
        <v>330</v>
      </c>
      <c r="E116" s="40">
        <f t="shared" si="4"/>
        <v>61843.88</v>
      </c>
      <c r="F116" s="41">
        <f t="shared" si="3"/>
        <v>3156.1200000000063</v>
      </c>
      <c r="H116" s="47"/>
      <c r="I116" s="48"/>
      <c r="J116" s="48"/>
    </row>
    <row r="117" spans="2:10" ht="20.100000000000001" hidden="1" customHeight="1">
      <c r="B117" s="43" t="s">
        <v>1133</v>
      </c>
      <c r="C117" s="43" t="s">
        <v>15</v>
      </c>
      <c r="D117" s="40">
        <v>250</v>
      </c>
      <c r="E117" s="40">
        <f t="shared" si="4"/>
        <v>62093.88</v>
      </c>
      <c r="F117" s="41">
        <f t="shared" si="3"/>
        <v>2906.1200000000063</v>
      </c>
      <c r="H117" s="47"/>
      <c r="I117" s="48"/>
      <c r="J117" s="48"/>
    </row>
    <row r="118" spans="2:10" ht="20.100000000000001" hidden="1" customHeight="1">
      <c r="B118" s="43" t="s">
        <v>1134</v>
      </c>
      <c r="C118" s="43" t="s">
        <v>15</v>
      </c>
      <c r="D118" s="40">
        <v>250</v>
      </c>
      <c r="E118" s="40">
        <f t="shared" si="4"/>
        <v>62343.88</v>
      </c>
      <c r="F118" s="41">
        <f t="shared" si="3"/>
        <v>2656.1200000000063</v>
      </c>
      <c r="H118" s="47"/>
      <c r="I118" s="48"/>
      <c r="J118" s="48"/>
    </row>
    <row r="119" spans="2:10" ht="20.100000000000001" hidden="1" customHeight="1">
      <c r="B119" s="43" t="s">
        <v>1135</v>
      </c>
      <c r="C119" s="43" t="s">
        <v>15</v>
      </c>
      <c r="D119" s="40">
        <v>174</v>
      </c>
      <c r="E119" s="40">
        <f t="shared" si="4"/>
        <v>62517.88</v>
      </c>
      <c r="F119" s="41">
        <f t="shared" si="3"/>
        <v>2482.1200000000063</v>
      </c>
      <c r="H119" s="47"/>
      <c r="I119" s="48"/>
      <c r="J119" s="48"/>
    </row>
    <row r="120" spans="2:10" ht="20.100000000000001" hidden="1" customHeight="1">
      <c r="B120" s="43" t="s">
        <v>1136</v>
      </c>
      <c r="C120" s="43" t="s">
        <v>15</v>
      </c>
      <c r="D120" s="40">
        <v>250</v>
      </c>
      <c r="E120" s="40">
        <f t="shared" si="4"/>
        <v>62767.88</v>
      </c>
      <c r="F120" s="41">
        <f t="shared" si="3"/>
        <v>2232.1200000000063</v>
      </c>
      <c r="H120" s="47"/>
      <c r="I120" s="48"/>
      <c r="J120" s="48"/>
    </row>
    <row r="121" spans="2:10" ht="20.100000000000001" hidden="1" customHeight="1">
      <c r="B121" s="43" t="s">
        <v>1137</v>
      </c>
      <c r="C121" s="43" t="s">
        <v>15</v>
      </c>
      <c r="D121" s="40">
        <v>250</v>
      </c>
      <c r="E121" s="40">
        <f t="shared" si="4"/>
        <v>63017.88</v>
      </c>
      <c r="F121" s="41">
        <f t="shared" si="3"/>
        <v>1982.1200000000063</v>
      </c>
      <c r="H121" s="47"/>
      <c r="I121" s="48"/>
      <c r="J121" s="48"/>
    </row>
    <row r="122" spans="2:10" ht="20.100000000000001" hidden="1" customHeight="1">
      <c r="B122" s="43" t="s">
        <v>1138</v>
      </c>
      <c r="C122" s="43" t="s">
        <v>15</v>
      </c>
      <c r="D122" s="40">
        <v>500</v>
      </c>
      <c r="E122" s="40">
        <f t="shared" si="4"/>
        <v>63517.88</v>
      </c>
      <c r="F122" s="41">
        <f t="shared" si="3"/>
        <v>1482.1200000000063</v>
      </c>
      <c r="H122" s="47"/>
      <c r="I122" s="48"/>
      <c r="J122" s="48"/>
    </row>
    <row r="123" spans="2:10" ht="20.100000000000001" hidden="1" customHeight="1">
      <c r="B123" s="43" t="s">
        <v>1139</v>
      </c>
      <c r="C123" s="64" t="s">
        <v>110</v>
      </c>
      <c r="D123" s="40">
        <v>1277.1600000000001</v>
      </c>
      <c r="E123" s="40">
        <f t="shared" si="4"/>
        <v>64795.040000000001</v>
      </c>
      <c r="F123" s="41">
        <f t="shared" si="3"/>
        <v>204.96000000000618</v>
      </c>
      <c r="H123" s="47"/>
      <c r="I123" s="48"/>
      <c r="J123" s="48"/>
    </row>
    <row r="124" spans="2:10" ht="20.100000000000001" hidden="1" customHeight="1">
      <c r="B124" s="43" t="s">
        <v>1140</v>
      </c>
      <c r="C124" s="64" t="s">
        <v>691</v>
      </c>
      <c r="D124" s="40">
        <v>426.36</v>
      </c>
      <c r="E124" s="40">
        <f t="shared" si="4"/>
        <v>65221.4</v>
      </c>
      <c r="F124" s="41">
        <f t="shared" si="3"/>
        <v>-221.39999999999384</v>
      </c>
      <c r="H124" s="47"/>
      <c r="I124" s="48"/>
      <c r="J124" s="48"/>
    </row>
    <row r="125" spans="2:10" ht="20.100000000000001" hidden="1" customHeight="1">
      <c r="B125" s="43" t="s">
        <v>1141</v>
      </c>
      <c r="C125" s="64" t="s">
        <v>1142</v>
      </c>
      <c r="D125" s="40">
        <v>174</v>
      </c>
      <c r="E125" s="40">
        <f t="shared" si="4"/>
        <v>65395.4</v>
      </c>
      <c r="F125" s="41">
        <f t="shared" si="3"/>
        <v>-395.39999999999384</v>
      </c>
      <c r="H125" s="47"/>
      <c r="I125" s="48"/>
      <c r="J125" s="48"/>
    </row>
    <row r="126" spans="2:10" ht="20.100000000000001" hidden="1" customHeight="1">
      <c r="B126" s="43" t="s">
        <v>1143</v>
      </c>
      <c r="C126" s="64" t="s">
        <v>475</v>
      </c>
      <c r="D126" s="40">
        <v>126</v>
      </c>
      <c r="E126" s="40">
        <f t="shared" si="4"/>
        <v>65521.4</v>
      </c>
      <c r="F126" s="41">
        <f t="shared" si="3"/>
        <v>-521.39999999999384</v>
      </c>
      <c r="H126" s="47"/>
      <c r="I126" s="48"/>
      <c r="J126" s="48"/>
    </row>
    <row r="127" spans="2:10" ht="20.100000000000001" hidden="1" customHeight="1">
      <c r="B127" s="43" t="s">
        <v>1144</v>
      </c>
      <c r="C127" s="64" t="s">
        <v>95</v>
      </c>
      <c r="D127" s="40">
        <v>344.01</v>
      </c>
      <c r="E127" s="40">
        <f t="shared" si="4"/>
        <v>65865.41</v>
      </c>
      <c r="F127" s="41">
        <f t="shared" si="3"/>
        <v>-865.40999999999383</v>
      </c>
      <c r="H127" s="49"/>
      <c r="I127" s="48"/>
      <c r="J127" s="48"/>
    </row>
    <row r="128" spans="2:10" ht="20.100000000000001" hidden="1" customHeight="1">
      <c r="B128" s="43" t="s">
        <v>1145</v>
      </c>
      <c r="C128" s="64" t="s">
        <v>1058</v>
      </c>
      <c r="D128" s="40">
        <v>341</v>
      </c>
      <c r="E128" s="40">
        <f t="shared" si="4"/>
        <v>66206.41</v>
      </c>
      <c r="F128" s="41">
        <f t="shared" si="3"/>
        <v>-1206.4099999999939</v>
      </c>
      <c r="H128" s="49"/>
      <c r="I128" s="48"/>
      <c r="J128" s="48"/>
    </row>
    <row r="129" spans="2:10" ht="20.100000000000001" hidden="1" customHeight="1">
      <c r="B129" s="43" t="s">
        <v>1146</v>
      </c>
      <c r="C129" s="64" t="s">
        <v>41</v>
      </c>
      <c r="D129" s="40">
        <v>400</v>
      </c>
      <c r="E129" s="40">
        <f t="shared" si="4"/>
        <v>66606.41</v>
      </c>
      <c r="F129" s="41">
        <f t="shared" si="3"/>
        <v>-1606.4099999999939</v>
      </c>
      <c r="H129" s="49"/>
      <c r="I129" s="48"/>
      <c r="J129" s="48"/>
    </row>
    <row r="130" spans="2:10" ht="20.100000000000001" hidden="1" customHeight="1">
      <c r="B130" s="43" t="s">
        <v>1147</v>
      </c>
      <c r="C130" s="64" t="s">
        <v>1148</v>
      </c>
      <c r="D130" s="40">
        <v>185</v>
      </c>
      <c r="E130" s="40">
        <f t="shared" si="4"/>
        <v>66791.41</v>
      </c>
      <c r="F130" s="41">
        <f t="shared" si="3"/>
        <v>-1791.4099999999939</v>
      </c>
      <c r="H130" s="49"/>
      <c r="I130" s="48"/>
      <c r="J130" s="48"/>
    </row>
    <row r="131" spans="2:10" ht="20.100000000000001" hidden="1" customHeight="1">
      <c r="B131" s="43" t="s">
        <v>1149</v>
      </c>
      <c r="C131" s="64" t="s">
        <v>1150</v>
      </c>
      <c r="D131" s="40">
        <v>28.4</v>
      </c>
      <c r="E131" s="40">
        <f t="shared" si="4"/>
        <v>66819.81</v>
      </c>
      <c r="F131" s="41">
        <f t="shared" si="3"/>
        <v>-1819.809999999994</v>
      </c>
      <c r="H131" s="49"/>
      <c r="I131" s="48"/>
      <c r="J131" s="48"/>
    </row>
    <row r="132" spans="2:10" ht="20.100000000000001" hidden="1" customHeight="1">
      <c r="B132" s="43" t="s">
        <v>1151</v>
      </c>
      <c r="C132" s="64" t="s">
        <v>72</v>
      </c>
      <c r="D132" s="40">
        <v>479.2</v>
      </c>
      <c r="E132" s="40">
        <f t="shared" si="4"/>
        <v>67299.009999999995</v>
      </c>
      <c r="F132" s="41">
        <f t="shared" si="3"/>
        <v>-2299.0099999999939</v>
      </c>
      <c r="H132" s="49"/>
      <c r="I132" s="48"/>
      <c r="J132" s="48"/>
    </row>
    <row r="133" spans="2:10" ht="20.100000000000001" hidden="1" customHeight="1">
      <c r="B133" s="43" t="s">
        <v>1152</v>
      </c>
      <c r="C133" s="64" t="s">
        <v>1153</v>
      </c>
      <c r="D133" s="40">
        <v>380</v>
      </c>
      <c r="E133" s="40">
        <f t="shared" si="4"/>
        <v>67679.009999999995</v>
      </c>
      <c r="F133" s="41">
        <f t="shared" si="3"/>
        <v>-2679.0099999999939</v>
      </c>
      <c r="H133" s="49"/>
      <c r="I133" s="48"/>
      <c r="J133" s="48"/>
    </row>
    <row r="134" spans="2:10" ht="20.100000000000001" hidden="1" customHeight="1">
      <c r="B134" s="43" t="s">
        <v>1154</v>
      </c>
      <c r="C134" s="64" t="s">
        <v>240</v>
      </c>
      <c r="D134" s="40">
        <v>440.8</v>
      </c>
      <c r="E134" s="40">
        <f t="shared" si="4"/>
        <v>68119.81</v>
      </c>
      <c r="F134" s="41">
        <f t="shared" si="3"/>
        <v>-3119.809999999994</v>
      </c>
      <c r="H134" s="49"/>
      <c r="I134" s="48"/>
      <c r="J134" s="48"/>
    </row>
    <row r="135" spans="2:10" ht="20.100000000000001" hidden="1" customHeight="1">
      <c r="B135" s="43" t="s">
        <v>1155</v>
      </c>
      <c r="C135" s="64" t="s">
        <v>1156</v>
      </c>
      <c r="D135" s="40">
        <v>449</v>
      </c>
      <c r="E135" s="40">
        <f t="shared" si="4"/>
        <v>68568.81</v>
      </c>
      <c r="F135" s="41">
        <f t="shared" ref="F135:F146" si="5">F134-D135</f>
        <v>-3568.809999999994</v>
      </c>
      <c r="H135" s="49"/>
      <c r="I135" s="48"/>
      <c r="J135" s="48"/>
    </row>
    <row r="136" spans="2:10" ht="20.100000000000001" hidden="1" customHeight="1">
      <c r="B136" s="43" t="s">
        <v>1157</v>
      </c>
      <c r="C136" s="64" t="s">
        <v>475</v>
      </c>
      <c r="D136" s="40">
        <v>162</v>
      </c>
      <c r="E136" s="40">
        <f t="shared" ref="E136:E146" si="6">E135+D136</f>
        <v>68730.81</v>
      </c>
      <c r="F136" s="41">
        <f t="shared" si="5"/>
        <v>-3730.809999999994</v>
      </c>
      <c r="H136" s="49"/>
      <c r="I136" s="48"/>
      <c r="J136" s="48"/>
    </row>
    <row r="137" spans="2:10" ht="20.100000000000001" hidden="1" customHeight="1">
      <c r="B137" s="43"/>
      <c r="C137" s="43"/>
      <c r="D137" s="40"/>
      <c r="E137" s="40">
        <f t="shared" si="6"/>
        <v>68730.81</v>
      </c>
      <c r="F137" s="41">
        <f t="shared" si="5"/>
        <v>-3730.809999999994</v>
      </c>
      <c r="H137" s="49"/>
      <c r="I137" s="48"/>
      <c r="J137" s="48"/>
    </row>
    <row r="138" spans="2:10" ht="20.100000000000001" hidden="1" customHeight="1">
      <c r="B138" s="43"/>
      <c r="C138" s="43"/>
      <c r="D138" s="40"/>
      <c r="E138" s="40">
        <f t="shared" si="6"/>
        <v>68730.81</v>
      </c>
      <c r="F138" s="41">
        <f t="shared" si="5"/>
        <v>-3730.809999999994</v>
      </c>
      <c r="H138" s="49"/>
      <c r="I138" s="48"/>
      <c r="J138" s="48"/>
    </row>
    <row r="139" spans="2:10" ht="20.100000000000001" hidden="1" customHeight="1">
      <c r="B139" s="43"/>
      <c r="C139" s="43"/>
      <c r="D139" s="40"/>
      <c r="E139" s="40">
        <f t="shared" si="6"/>
        <v>68730.81</v>
      </c>
      <c r="F139" s="41">
        <f t="shared" si="5"/>
        <v>-3730.809999999994</v>
      </c>
      <c r="H139" s="49"/>
      <c r="I139" s="48"/>
      <c r="J139" s="48"/>
    </row>
    <row r="140" spans="2:10" ht="20.100000000000001" hidden="1" customHeight="1">
      <c r="B140" s="43"/>
      <c r="C140" s="43"/>
      <c r="D140" s="40"/>
      <c r="E140" s="40">
        <f t="shared" si="6"/>
        <v>68730.81</v>
      </c>
      <c r="F140" s="41">
        <f t="shared" si="5"/>
        <v>-3730.809999999994</v>
      </c>
      <c r="H140" s="49"/>
      <c r="I140" s="48"/>
      <c r="J140" s="48"/>
    </row>
    <row r="141" spans="2:10" ht="20.100000000000001" hidden="1" customHeight="1">
      <c r="B141" s="43"/>
      <c r="C141" s="43"/>
      <c r="D141" s="40"/>
      <c r="E141" s="40">
        <f t="shared" si="6"/>
        <v>68730.81</v>
      </c>
      <c r="F141" s="41">
        <f t="shared" si="5"/>
        <v>-3730.809999999994</v>
      </c>
      <c r="H141" s="49"/>
      <c r="I141" s="48"/>
      <c r="J141" s="48"/>
    </row>
    <row r="142" spans="2:10" ht="20.100000000000001" hidden="1" customHeight="1">
      <c r="B142" s="43"/>
      <c r="C142" s="43"/>
      <c r="D142" s="40"/>
      <c r="E142" s="40">
        <f t="shared" si="6"/>
        <v>68730.81</v>
      </c>
      <c r="F142" s="41">
        <f t="shared" si="5"/>
        <v>-3730.809999999994</v>
      </c>
      <c r="H142" s="49"/>
      <c r="I142" s="48"/>
      <c r="J142" s="48"/>
    </row>
    <row r="143" spans="2:10" ht="20.100000000000001" hidden="1" customHeight="1">
      <c r="B143" s="43"/>
      <c r="C143" s="43"/>
      <c r="D143" s="40"/>
      <c r="E143" s="40">
        <f t="shared" si="6"/>
        <v>68730.81</v>
      </c>
      <c r="F143" s="41">
        <f t="shared" si="5"/>
        <v>-3730.809999999994</v>
      </c>
      <c r="H143" s="49"/>
      <c r="I143" s="48"/>
      <c r="J143" s="48"/>
    </row>
    <row r="144" spans="2:10" ht="20.100000000000001" hidden="1" customHeight="1">
      <c r="B144" s="43"/>
      <c r="C144" s="43"/>
      <c r="D144" s="40"/>
      <c r="E144" s="40">
        <f t="shared" si="6"/>
        <v>68730.81</v>
      </c>
      <c r="F144" s="41">
        <f t="shared" si="5"/>
        <v>-3730.809999999994</v>
      </c>
      <c r="H144" s="49"/>
      <c r="I144" s="48"/>
      <c r="J144" s="48"/>
    </row>
    <row r="145" spans="2:10" ht="20.100000000000001" hidden="1" customHeight="1">
      <c r="B145" s="43"/>
      <c r="C145" s="43"/>
      <c r="D145" s="40"/>
      <c r="E145" s="40">
        <f t="shared" si="6"/>
        <v>68730.81</v>
      </c>
      <c r="F145" s="41">
        <f t="shared" si="5"/>
        <v>-3730.809999999994</v>
      </c>
      <c r="H145" s="49"/>
      <c r="I145" s="48"/>
      <c r="J145" s="48"/>
    </row>
    <row r="146" spans="2:10" ht="20.100000000000001" hidden="1" customHeight="1" thickBot="1">
      <c r="B146" s="50"/>
      <c r="C146" s="57"/>
      <c r="D146" s="59"/>
      <c r="E146" s="59">
        <f t="shared" si="6"/>
        <v>68730.81</v>
      </c>
      <c r="F146" s="97">
        <f t="shared" si="5"/>
        <v>-3730.809999999994</v>
      </c>
      <c r="H146" s="49"/>
      <c r="I146" s="48"/>
      <c r="J146" s="48"/>
    </row>
    <row r="147" spans="2:10" ht="19.5" hidden="1" customHeight="1">
      <c r="B147" s="51"/>
      <c r="C147" s="39" t="s">
        <v>2203</v>
      </c>
      <c r="D147" s="40">
        <f>+SUM(D7:D136)</f>
        <v>68730.81</v>
      </c>
      <c r="E147" s="40"/>
      <c r="F147" s="48"/>
      <c r="G147" s="51"/>
      <c r="H147" s="51"/>
      <c r="I147" s="51"/>
      <c r="J147" s="48"/>
    </row>
    <row r="148" spans="2:10" ht="19.5" customHeight="1">
      <c r="C148" s="106"/>
      <c r="D148" s="48"/>
      <c r="E148" s="48"/>
      <c r="F148" s="48"/>
      <c r="G148" s="51"/>
      <c r="H148" s="51"/>
      <c r="I148" s="51"/>
      <c r="J148" s="48"/>
    </row>
    <row r="149" spans="2:10" ht="19.5" customHeight="1">
      <c r="C149" s="106"/>
      <c r="D149" s="48"/>
      <c r="E149" s="107"/>
      <c r="F149" s="51"/>
      <c r="G149" s="51"/>
      <c r="H149" s="51"/>
      <c r="I149" s="51"/>
      <c r="J149" s="51"/>
    </row>
    <row r="150" spans="2:10" ht="19.5" customHeight="1">
      <c r="C150" s="106"/>
      <c r="D150" s="48"/>
      <c r="E150" s="48"/>
      <c r="F150" s="108"/>
      <c r="G150" s="109"/>
      <c r="H150" s="51"/>
      <c r="I150" s="51"/>
      <c r="J150" s="48"/>
    </row>
    <row r="151" spans="2:10" ht="19.5" customHeight="1">
      <c r="C151" s="106"/>
      <c r="D151" s="48"/>
      <c r="E151" s="51"/>
      <c r="F151" s="51"/>
      <c r="G151" s="51"/>
      <c r="H151" s="51"/>
      <c r="I151" s="51"/>
      <c r="J151" s="51"/>
    </row>
    <row r="152" spans="2:10" ht="19.5" customHeight="1">
      <c r="D152" s="3"/>
      <c r="J152" s="3"/>
    </row>
    <row r="153" spans="2:10" ht="19.5" customHeight="1">
      <c r="D153" s="3"/>
    </row>
    <row r="154" spans="2:10" ht="19.5" customHeight="1">
      <c r="D154" s="3"/>
    </row>
    <row r="155" spans="2:10" ht="19.5" customHeight="1">
      <c r="D155" s="3"/>
    </row>
    <row r="156" spans="2:10" ht="19.5" customHeight="1">
      <c r="D156" s="3"/>
    </row>
    <row r="157" spans="2:10" ht="19.5" customHeight="1">
      <c r="D157" s="3"/>
    </row>
    <row r="158" spans="2:10" ht="19.5" customHeight="1">
      <c r="D158" s="3"/>
    </row>
    <row r="159" spans="2:10" ht="19.5" customHeight="1">
      <c r="D159" s="3"/>
    </row>
    <row r="160" spans="2:10" ht="19.5" customHeight="1">
      <c r="D160" s="3"/>
    </row>
    <row r="161" spans="4:4" ht="19.5" customHeight="1">
      <c r="D161" s="3"/>
    </row>
    <row r="162" spans="4:4" ht="19.5" customHeight="1">
      <c r="D162" s="3"/>
    </row>
    <row r="163" spans="4:4" ht="19.5" customHeight="1">
      <c r="D163" s="3"/>
    </row>
    <row r="164" spans="4:4" ht="19.5" customHeight="1">
      <c r="D164" s="3"/>
    </row>
    <row r="165" spans="4:4" ht="19.5" customHeight="1">
      <c r="D165" s="3"/>
    </row>
    <row r="166" spans="4:4" ht="19.5" customHeight="1">
      <c r="D166" s="3"/>
    </row>
    <row r="167" spans="4:4" ht="19.5" customHeight="1">
      <c r="D167" s="3"/>
    </row>
    <row r="168" spans="4:4" ht="19.5" customHeight="1">
      <c r="D168" s="3"/>
    </row>
    <row r="169" spans="4:4" ht="19.5" customHeight="1">
      <c r="D169" s="3"/>
    </row>
    <row r="170" spans="4:4" ht="19.5" customHeight="1">
      <c r="D170" s="3"/>
    </row>
    <row r="171" spans="4:4" ht="19.5" customHeight="1">
      <c r="D171" s="3"/>
    </row>
    <row r="172" spans="4:4" ht="19.5" customHeight="1">
      <c r="D172" s="3"/>
    </row>
    <row r="173" spans="4:4" ht="19.5" customHeight="1">
      <c r="D173" s="3"/>
    </row>
    <row r="174" spans="4:4" ht="19.5" customHeight="1">
      <c r="D174" s="3"/>
    </row>
    <row r="175" spans="4:4" ht="19.5" customHeight="1">
      <c r="D175" s="3"/>
    </row>
    <row r="176" spans="4:4" ht="19.5" customHeight="1">
      <c r="D176" s="3"/>
    </row>
    <row r="177" spans="4:4" ht="19.5" customHeight="1">
      <c r="D177" s="3"/>
    </row>
    <row r="178" spans="4:4" ht="19.5" customHeight="1">
      <c r="D178" s="3"/>
    </row>
    <row r="179" spans="4:4" ht="19.5" customHeight="1">
      <c r="D179" s="3"/>
    </row>
    <row r="180" spans="4:4" ht="19.5" customHeight="1">
      <c r="D180" s="3"/>
    </row>
    <row r="181" spans="4:4" ht="19.5" customHeight="1">
      <c r="D181" s="3"/>
    </row>
    <row r="182" spans="4:4" ht="19.5" customHeight="1">
      <c r="D182" s="3"/>
    </row>
    <row r="183" spans="4:4" ht="19.5" customHeight="1">
      <c r="D183" s="3"/>
    </row>
    <row r="184" spans="4:4" ht="19.5" customHeight="1"/>
    <row r="185" spans="4:4" ht="19.5" customHeight="1"/>
    <row r="186" spans="4:4" ht="19.5" customHeight="1"/>
    <row r="187" spans="4:4" ht="19.5" customHeight="1"/>
    <row r="188" spans="4:4" ht="19.5" customHeight="1"/>
    <row r="189" spans="4:4" ht="19.5" customHeight="1"/>
    <row r="190" spans="4:4" ht="19.5" customHeight="1"/>
    <row r="191" spans="4:4" ht="19.5" customHeight="1"/>
    <row r="192" spans="4:4" ht="19.5" customHeight="1"/>
    <row r="193" ht="19.5" customHeight="1"/>
    <row r="194" ht="19.5" customHeight="1"/>
  </sheetData>
  <autoFilter ref="B6:E147">
    <filterColumn colId="1">
      <colorFilter dxfId="1"/>
    </filterColumn>
  </autoFilter>
  <mergeCells count="2">
    <mergeCell ref="C1:D1"/>
    <mergeCell ref="C2:D2"/>
  </mergeCells>
  <pageMargins left="0.4" right="0.53" top="0.46" bottom="0.43" header="0" footer="0"/>
  <pageSetup scale="63" orientation="portrait" r:id="rId1"/>
  <headerFooter alignWithMargins="0"/>
  <rowBreaks count="1" manualBreakCount="1">
    <brk id="150" max="9" man="1"/>
  </rowBreaks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16</vt:i4>
      </vt:variant>
    </vt:vector>
  </HeadingPairs>
  <TitlesOfParts>
    <vt:vector size="35" baseType="lpstr">
      <vt:lpstr>Original</vt:lpstr>
      <vt:lpstr>Dic 15 Cheque</vt:lpstr>
      <vt:lpstr>Dic 15</vt:lpstr>
      <vt:lpstr>Cheque Nov  15 ok</vt:lpstr>
      <vt:lpstr>Nov 15 OK</vt:lpstr>
      <vt:lpstr>Oct15</vt:lpstr>
      <vt:lpstr>SEPT 15</vt:lpstr>
      <vt:lpstr>AGO 15</vt:lpstr>
      <vt:lpstr>Jul 15</vt:lpstr>
      <vt:lpstr>Jun 15</vt:lpstr>
      <vt:lpstr>May 15</vt:lpstr>
      <vt:lpstr>Abril 15</vt:lpstr>
      <vt:lpstr>Mar 2015</vt:lpstr>
      <vt:lpstr>Feb 2015</vt:lpstr>
      <vt:lpstr>Cheque Enero 15</vt:lpstr>
      <vt:lpstr>Enero 15</vt:lpstr>
      <vt:lpstr>pendientes</vt:lpstr>
      <vt:lpstr>duplicadas</vt:lpstr>
      <vt:lpstr>Hoja2</vt:lpstr>
      <vt:lpstr>'Abril 15'!Área_de_impresión</vt:lpstr>
      <vt:lpstr>'AGO 15'!Área_de_impresión</vt:lpstr>
      <vt:lpstr>'Cheque Enero 15'!Área_de_impresión</vt:lpstr>
      <vt:lpstr>'Cheque Nov  15 ok'!Área_de_impresión</vt:lpstr>
      <vt:lpstr>'Dic 15'!Área_de_impresión</vt:lpstr>
      <vt:lpstr>'Dic 15 Cheque'!Área_de_impresión</vt:lpstr>
      <vt:lpstr>'Enero 15'!Área_de_impresión</vt:lpstr>
      <vt:lpstr>'Feb 2015'!Área_de_impresión</vt:lpstr>
      <vt:lpstr>'Jul 15'!Área_de_impresión</vt:lpstr>
      <vt:lpstr>'Jun 15'!Área_de_impresión</vt:lpstr>
      <vt:lpstr>'Mar 2015'!Área_de_impresión</vt:lpstr>
      <vt:lpstr>'May 15'!Área_de_impresión</vt:lpstr>
      <vt:lpstr>'Nov 15 OK'!Área_de_impresión</vt:lpstr>
      <vt:lpstr>'Oct15'!Área_de_impresión</vt:lpstr>
      <vt:lpstr>Original!Área_de_impresión</vt:lpstr>
      <vt:lpstr>'SEPT 15'!Área_de_impresión</vt:lpstr>
    </vt:vector>
  </TitlesOfParts>
  <Company>Alecsa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Toyota Celaya</dc:creator>
  <cp:lastModifiedBy>cqqcontabilidad</cp:lastModifiedBy>
  <cp:lastPrinted>2016-07-19T18:29:23Z</cp:lastPrinted>
  <dcterms:created xsi:type="dcterms:W3CDTF">2015-02-14T00:37:26Z</dcterms:created>
  <dcterms:modified xsi:type="dcterms:W3CDTF">2016-09-13T16:52:08Z</dcterms:modified>
</cp:coreProperties>
</file>