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31.107.8.54\g\Grupo LMJS\CELAYA\Conciliacion de cuentas contables Celaya\CELAYA 2015\"/>
    </mc:Choice>
  </mc:AlternateContent>
  <bookViews>
    <workbookView xWindow="0" yWindow="0" windowWidth="28800" windowHeight="11835" activeTab="5"/>
  </bookViews>
  <sheets>
    <sheet name="JUNIO" sheetId="2" r:id="rId1"/>
    <sheet name="AGOSTO" sheetId="3" r:id="rId2"/>
    <sheet name="SEP" sheetId="4" r:id="rId3"/>
    <sheet name="OCT" sheetId="5" r:id="rId4"/>
    <sheet name="NOV" sheetId="6" r:id="rId5"/>
    <sheet name="DIC" sheetId="7" r:id="rId6"/>
  </sheets>
  <definedNames>
    <definedName name="_xlnm._FilterDatabase" localSheetId="1" hidden="1">AGOSTO!$A$11:$L$49</definedName>
    <definedName name="_xlnm._FilterDatabase" localSheetId="5" hidden="1">DIC!$A$9:$N$9</definedName>
    <definedName name="_xlnm._FilterDatabase" localSheetId="0" hidden="1">JUNIO!$A$11:$K$60</definedName>
    <definedName name="_xlnm._FilterDatabase" localSheetId="4" hidden="1">NOV!$A$9:$N$50</definedName>
    <definedName name="_xlnm._FilterDatabase" localSheetId="3" hidden="1">OCT!$A$11:$N$58</definedName>
    <definedName name="_xlnm._FilterDatabase" localSheetId="2" hidden="1">SEP!$A$11:$L$48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3" l="1"/>
  <c r="I49" i="3"/>
  <c r="I43" i="3"/>
  <c r="I42" i="3"/>
  <c r="I41" i="3"/>
  <c r="I40" i="3"/>
  <c r="I37" i="3"/>
  <c r="I35" i="3"/>
  <c r="I34" i="3"/>
  <c r="I32" i="3"/>
  <c r="I30" i="3"/>
  <c r="I26" i="3"/>
  <c r="I25" i="3"/>
  <c r="I24" i="3"/>
  <c r="I20" i="3"/>
  <c r="I19" i="3"/>
  <c r="I18" i="3"/>
  <c r="I15" i="3"/>
  <c r="I14" i="3"/>
  <c r="I12" i="3"/>
  <c r="J50" i="3"/>
  <c r="K71" i="2" l="1"/>
  <c r="K72" i="2" l="1"/>
  <c r="K73" i="2" s="1"/>
  <c r="H64" i="2"/>
  <c r="I65" i="2" l="1"/>
  <c r="J64" i="2"/>
  <c r="I64" i="2" s="1"/>
  <c r="J63" i="2"/>
  <c r="I63" i="2" s="1"/>
  <c r="I69" i="2" s="1"/>
  <c r="I61" i="2"/>
  <c r="G64" i="2" l="1"/>
  <c r="L64" i="2"/>
  <c r="I72" i="2"/>
  <c r="J69" i="2"/>
  <c r="J70" i="2" s="1"/>
  <c r="J72" i="2" s="1"/>
</calcChain>
</file>

<file path=xl/sharedStrings.xml><?xml version="1.0" encoding="utf-8"?>
<sst xmlns="http://schemas.openxmlformats.org/spreadsheetml/2006/main" count="1849" uniqueCount="747">
  <si>
    <t>D  1,869</t>
  </si>
  <si>
    <t>D  1,876</t>
  </si>
  <si>
    <t>D  2,030</t>
  </si>
  <si>
    <t>D     67</t>
  </si>
  <si>
    <t>A000016957</t>
  </si>
  <si>
    <t>XA15001-0011942</t>
  </si>
  <si>
    <t>Compra con IVA</t>
  </si>
  <si>
    <t>LJIMENEZ</t>
  </si>
  <si>
    <t>CONSULTORES &amp; ASESORES INTEGRALES S</t>
  </si>
  <si>
    <t>D    121</t>
  </si>
  <si>
    <t>P000010659</t>
  </si>
  <si>
    <t>XA12001-P010659</t>
  </si>
  <si>
    <t>Contrarecibo con IVA</t>
  </si>
  <si>
    <t>AAGUILAR</t>
  </si>
  <si>
    <t>LJIMENEZ:CONSULTORES &amp; ASESORES INT</t>
  </si>
  <si>
    <t>D    176</t>
  </si>
  <si>
    <t>P000010660</t>
  </si>
  <si>
    <t>XA12001-P010660</t>
  </si>
  <si>
    <t>E     37</t>
  </si>
  <si>
    <t>CH-16117</t>
  </si>
  <si>
    <t>XD31001-0016117</t>
  </si>
  <si>
    <t>BANCOMER 0150149039</t>
  </si>
  <si>
    <t>E     45</t>
  </si>
  <si>
    <t>CH-16125</t>
  </si>
  <si>
    <t>XD31001-0016125</t>
  </si>
  <si>
    <t>D    191</t>
  </si>
  <si>
    <t>P000010661</t>
  </si>
  <si>
    <t>XA12001-P010661</t>
  </si>
  <si>
    <t>E     46</t>
  </si>
  <si>
    <t>CH-16126</t>
  </si>
  <si>
    <t>XD31001-0016126</t>
  </si>
  <si>
    <t>D    241</t>
  </si>
  <si>
    <t>P000010662</t>
  </si>
  <si>
    <t>XA12001-P010662</t>
  </si>
  <si>
    <t>D    270</t>
  </si>
  <si>
    <t>A17104</t>
  </si>
  <si>
    <t>XA12001-P010663</t>
  </si>
  <si>
    <t>E     49</t>
  </si>
  <si>
    <t>CH-16129</t>
  </si>
  <si>
    <t>XD31001-0016129</t>
  </si>
  <si>
    <t>E     59</t>
  </si>
  <si>
    <t>CH-16140</t>
  </si>
  <si>
    <t>XD31001-0016140</t>
  </si>
  <si>
    <t>D    554</t>
  </si>
  <si>
    <t>P000010684</t>
  </si>
  <si>
    <t>XA12001-P010684</t>
  </si>
  <si>
    <t>E     79</t>
  </si>
  <si>
    <t>T-1439</t>
  </si>
  <si>
    <t>XD31011-0001439</t>
  </si>
  <si>
    <t>TRANSFERENCIA BANCOM</t>
  </si>
  <si>
    <t>D    648</t>
  </si>
  <si>
    <t>A17134</t>
  </si>
  <si>
    <t>XA12001-P010690</t>
  </si>
  <si>
    <t>E     99</t>
  </si>
  <si>
    <t>CH-16153</t>
  </si>
  <si>
    <t>XD31001-0016153</t>
  </si>
  <si>
    <t>E    101</t>
  </si>
  <si>
    <t>CH-16154</t>
  </si>
  <si>
    <t>XD31001-0016154</t>
  </si>
  <si>
    <t>D    754</t>
  </si>
  <si>
    <t>A17259</t>
  </si>
  <si>
    <t>XA12001-P010665</t>
  </si>
  <si>
    <t>D    755</t>
  </si>
  <si>
    <t>A17227</t>
  </si>
  <si>
    <t>XA12001-P010666</t>
  </si>
  <si>
    <t>E    108</t>
  </si>
  <si>
    <t>CH-16162</t>
  </si>
  <si>
    <t>XD31001-0016162</t>
  </si>
  <si>
    <t>E    109</t>
  </si>
  <si>
    <t>CH-16163</t>
  </si>
  <si>
    <t>XD31001-0016163</t>
  </si>
  <si>
    <t>D    825</t>
  </si>
  <si>
    <t>A17170</t>
  </si>
  <si>
    <t>XA12001-P010667</t>
  </si>
  <si>
    <t>E    112</t>
  </si>
  <si>
    <t>CH-16164</t>
  </si>
  <si>
    <t>XD31001-0016164</t>
  </si>
  <si>
    <t>D    937</t>
  </si>
  <si>
    <t>A17312</t>
  </si>
  <si>
    <t>XA12001-P010668</t>
  </si>
  <si>
    <t>E    118</t>
  </si>
  <si>
    <t>CH-16168</t>
  </si>
  <si>
    <t>XD31001-0016168</t>
  </si>
  <si>
    <t>D  1,015</t>
  </si>
  <si>
    <t>A-17148</t>
  </si>
  <si>
    <t>XA12001-P010669</t>
  </si>
  <si>
    <t>D  1,079</t>
  </si>
  <si>
    <t>A17239</t>
  </si>
  <si>
    <t>XA12001-P010670</t>
  </si>
  <si>
    <t>E    119</t>
  </si>
  <si>
    <t>CH-16169</t>
  </si>
  <si>
    <t>XD31001-0016169</t>
  </si>
  <si>
    <t>E    126</t>
  </si>
  <si>
    <t>CH-16174</t>
  </si>
  <si>
    <t>XD31001-0016174</t>
  </si>
  <si>
    <t>D  1,220</t>
  </si>
  <si>
    <t>UNIFORMES1</t>
  </si>
  <si>
    <t>XA12001-P010909</t>
  </si>
  <si>
    <t>D  1,255</t>
  </si>
  <si>
    <t>A17421</t>
  </si>
  <si>
    <t>XA12001-P010692</t>
  </si>
  <si>
    <t>E    147</t>
  </si>
  <si>
    <t>CH-16182</t>
  </si>
  <si>
    <t>XD31001-0016182</t>
  </si>
  <si>
    <t>E    150</t>
  </si>
  <si>
    <t>CH-16186</t>
  </si>
  <si>
    <t>XD31001-0016186</t>
  </si>
  <si>
    <t>D  1,868</t>
  </si>
  <si>
    <t>P000010696</t>
  </si>
  <si>
    <t>XA12001-P010696</t>
  </si>
  <si>
    <t>P000010697</t>
  </si>
  <si>
    <t>XA12001-P010697</t>
  </si>
  <si>
    <t>E    191</t>
  </si>
  <si>
    <t>CH-16206</t>
  </si>
  <si>
    <t>XD31001-0016206</t>
  </si>
  <si>
    <t>E    192</t>
  </si>
  <si>
    <t>CH-16207</t>
  </si>
  <si>
    <t>XD31001-0016207</t>
  </si>
  <si>
    <t>D  1,873</t>
  </si>
  <si>
    <t>A17398</t>
  </si>
  <si>
    <t>XA12001-P010698</t>
  </si>
  <si>
    <t>UNIFORMES5</t>
  </si>
  <si>
    <t>XA12001-P010919</t>
  </si>
  <si>
    <t>D  1,899</t>
  </si>
  <si>
    <t>P000010920</t>
  </si>
  <si>
    <t>XA12001-P010920</t>
  </si>
  <si>
    <t>D  1,901</t>
  </si>
  <si>
    <t>A17410</t>
  </si>
  <si>
    <t>XA12001-P010921</t>
  </si>
  <si>
    <t>E    193</t>
  </si>
  <si>
    <t>CH-16208</t>
  </si>
  <si>
    <t>XD31001-0016208</t>
  </si>
  <si>
    <t>E    195</t>
  </si>
  <si>
    <t>CH-16210</t>
  </si>
  <si>
    <t>XD31001-0016210</t>
  </si>
  <si>
    <t>E    196</t>
  </si>
  <si>
    <t>CH-16211</t>
  </si>
  <si>
    <t>XD31001-0016211</t>
  </si>
  <si>
    <t>E    197</t>
  </si>
  <si>
    <t>CH-16212</t>
  </si>
  <si>
    <t>XD31001-0016212</t>
  </si>
  <si>
    <t>D      1</t>
  </si>
  <si>
    <t>PROVISION</t>
  </si>
  <si>
    <t>NA21001-0023818</t>
  </si>
  <si>
    <t>Poliza Contable de D</t>
  </si>
  <si>
    <t>PROVISION ANUAL 2015 6/12</t>
  </si>
  <si>
    <t>P000010922</t>
  </si>
  <si>
    <t>XA12001-P010922</t>
  </si>
  <si>
    <t>D  2,331</t>
  </si>
  <si>
    <t>P000010926</t>
  </si>
  <si>
    <t>XA12001-P010926</t>
  </si>
  <si>
    <t>D  2,332</t>
  </si>
  <si>
    <t>P000010927</t>
  </si>
  <si>
    <t>XA12001-P010927</t>
  </si>
  <si>
    <t>E    198</t>
  </si>
  <si>
    <t>CH-16213</t>
  </si>
  <si>
    <t>XD31001-0016213</t>
  </si>
  <si>
    <t>GESTORIA</t>
  </si>
  <si>
    <t>VALES</t>
  </si>
  <si>
    <t>PRIMAS DE SEGUROS EMPLEADOS</t>
  </si>
  <si>
    <t>SUELDO JSLM</t>
  </si>
  <si>
    <t>FINIQUITOS</t>
  </si>
  <si>
    <t>NOMINA SEMANAL</t>
  </si>
  <si>
    <t>UNIFORMES</t>
  </si>
  <si>
    <t>COMPL NOMINA</t>
  </si>
  <si>
    <t>NOMINA QUINCENAL</t>
  </si>
  <si>
    <t>PRACTICANTES</t>
  </si>
  <si>
    <t>IMPTOS SR CECILIA</t>
  </si>
  <si>
    <t>NOMINA CHAMPS</t>
  </si>
  <si>
    <t xml:space="preserve">IMSS MAYO </t>
  </si>
  <si>
    <t>SEGURO DE VIDA</t>
  </si>
  <si>
    <t>PROVISION ANUAL</t>
  </si>
  <si>
    <t>COMPLMENENTO NOMINA</t>
  </si>
  <si>
    <t>MO OPERARIOS</t>
  </si>
  <si>
    <t>ALECSA CELAYA, SRL DE CV</t>
  </si>
  <si>
    <t xml:space="preserve">RESUMEN DE GASTOS MENSUAL </t>
  </si>
  <si>
    <t xml:space="preserve">JUNIO </t>
  </si>
  <si>
    <t>POLIZA</t>
  </si>
  <si>
    <t>FECHA</t>
  </si>
  <si>
    <t>TIPO</t>
  </si>
  <si>
    <t>T</t>
  </si>
  <si>
    <t>AREA</t>
  </si>
  <si>
    <t>ELABORO</t>
  </si>
  <si>
    <t>DESCRIPCION</t>
  </si>
  <si>
    <t>CARGO</t>
  </si>
  <si>
    <t>ABONO</t>
  </si>
  <si>
    <t>OBSERVACION</t>
  </si>
  <si>
    <t>D     42</t>
  </si>
  <si>
    <t>P000011176</t>
  </si>
  <si>
    <t>XA12001-P011176</t>
  </si>
  <si>
    <t>E      3</t>
  </si>
  <si>
    <t>CH-16327</t>
  </si>
  <si>
    <t>XD31001-0016327</t>
  </si>
  <si>
    <t>D    298</t>
  </si>
  <si>
    <t>NOMINAGERE</t>
  </si>
  <si>
    <t>XA12001-P011161</t>
  </si>
  <si>
    <t>D    286</t>
  </si>
  <si>
    <t>P000010979</t>
  </si>
  <si>
    <t>XA12001-P010979</t>
  </si>
  <si>
    <t>E     13</t>
  </si>
  <si>
    <t>CH-16342</t>
  </si>
  <si>
    <t>XD31001-0016342</t>
  </si>
  <si>
    <t>E     14</t>
  </si>
  <si>
    <t>CH-16328</t>
  </si>
  <si>
    <t>XD31001-0016328</t>
  </si>
  <si>
    <t>D    419</t>
  </si>
  <si>
    <t>P000010982</t>
  </si>
  <si>
    <t>XA12001-P010982</t>
  </si>
  <si>
    <t>D    434</t>
  </si>
  <si>
    <t>P000010983</t>
  </si>
  <si>
    <t>XA12001-P010983</t>
  </si>
  <si>
    <t>D    444</t>
  </si>
  <si>
    <t>A000018045</t>
  </si>
  <si>
    <t>XA15001-0012277</t>
  </si>
  <si>
    <t>E     34</t>
  </si>
  <si>
    <t>CH-16329</t>
  </si>
  <si>
    <t>XD31001-0016329</t>
  </si>
  <si>
    <t>E     35</t>
  </si>
  <si>
    <t>CH-16330</t>
  </si>
  <si>
    <t>XD31001-0016330</t>
  </si>
  <si>
    <t>E     81</t>
  </si>
  <si>
    <t>T-1531</t>
  </si>
  <si>
    <t>XD31011-0001531</t>
  </si>
  <si>
    <t>D    879</t>
  </si>
  <si>
    <t>NOMINA1508</t>
  </si>
  <si>
    <t>XA12001-P010984</t>
  </si>
  <si>
    <t>D    881</t>
  </si>
  <si>
    <t>NOMISEM032</t>
  </si>
  <si>
    <t>XA12001-P010985</t>
  </si>
  <si>
    <t>D    883</t>
  </si>
  <si>
    <t>NOMPRA1508</t>
  </si>
  <si>
    <t>XA12001-P010986</t>
  </si>
  <si>
    <t>E     71</t>
  </si>
  <si>
    <t>CH-16331</t>
  </si>
  <si>
    <t>XD31001-0016331</t>
  </si>
  <si>
    <t>E     72</t>
  </si>
  <si>
    <t>CH-16332</t>
  </si>
  <si>
    <t>XD31001-0016332</t>
  </si>
  <si>
    <t>E     73</t>
  </si>
  <si>
    <t>CH-16365</t>
  </si>
  <si>
    <t>XD31001-0016365</t>
  </si>
  <si>
    <t>D  1,019</t>
  </si>
  <si>
    <t>IMSSJULI15</t>
  </si>
  <si>
    <t>XA12001-P010988</t>
  </si>
  <si>
    <t>CH-16373</t>
  </si>
  <si>
    <t>XD31001-0016373</t>
  </si>
  <si>
    <t>D  1,090</t>
  </si>
  <si>
    <t>NOMESPAGO1</t>
  </si>
  <si>
    <t>XA12001-P010990</t>
  </si>
  <si>
    <t>E    110</t>
  </si>
  <si>
    <t>CH-16375</t>
  </si>
  <si>
    <t>XD31001-0016375</t>
  </si>
  <si>
    <t>D  1,199</t>
  </si>
  <si>
    <t>IMPSRACECI</t>
  </si>
  <si>
    <t>XA12001-P010991</t>
  </si>
  <si>
    <t>D  1,271</t>
  </si>
  <si>
    <t>REPOCAJA01</t>
  </si>
  <si>
    <t>XA12005-P011411</t>
  </si>
  <si>
    <t>Contrarecibo sin IVA</t>
  </si>
  <si>
    <t>E    127</t>
  </si>
  <si>
    <t>CH-16380</t>
  </si>
  <si>
    <t>XD31001-0016380</t>
  </si>
  <si>
    <t>D  1,369</t>
  </si>
  <si>
    <t>SEM0003315</t>
  </si>
  <si>
    <t>XA12001-P010992</t>
  </si>
  <si>
    <t>E    133</t>
  </si>
  <si>
    <t>CH-16385</t>
  </si>
  <si>
    <t>XD31001-0016385</t>
  </si>
  <si>
    <t>E    141</t>
  </si>
  <si>
    <t>CH-16387</t>
  </si>
  <si>
    <t>XD31001-0016387</t>
  </si>
  <si>
    <t>D  1,861</t>
  </si>
  <si>
    <t>PRACT00208</t>
  </si>
  <si>
    <t>XA12001-P010995</t>
  </si>
  <si>
    <t>D  1,862</t>
  </si>
  <si>
    <t>NOMSEM3415</t>
  </si>
  <si>
    <t>XA12001-P010996</t>
  </si>
  <si>
    <t>D  1,863</t>
  </si>
  <si>
    <t>NOMIN20815</t>
  </si>
  <si>
    <t>XA12001-P010997</t>
  </si>
  <si>
    <t>D  1,864</t>
  </si>
  <si>
    <t>NOMI020815</t>
  </si>
  <si>
    <t>XA12001-P010998</t>
  </si>
  <si>
    <t>E    200</t>
  </si>
  <si>
    <t>CH-16422</t>
  </si>
  <si>
    <t>XD31001-0016422</t>
  </si>
  <si>
    <t>E    201</t>
  </si>
  <si>
    <t>CH-16423</t>
  </si>
  <si>
    <t>XD31001-0016423</t>
  </si>
  <si>
    <t>E    202</t>
  </si>
  <si>
    <t>CH-16424</t>
  </si>
  <si>
    <t>XD31001-0016424</t>
  </si>
  <si>
    <t>E    203</t>
  </si>
  <si>
    <t>CH-16425</t>
  </si>
  <si>
    <t>XD31001-0016425</t>
  </si>
  <si>
    <t>NA21001-0023820</t>
  </si>
  <si>
    <t>PROVISION ANUAL 2015 8/12</t>
  </si>
  <si>
    <t>D  2,125</t>
  </si>
  <si>
    <t>VALES00815</t>
  </si>
  <si>
    <t>XA12001-P010999</t>
  </si>
  <si>
    <t>GASTO</t>
  </si>
  <si>
    <t>SUELDO ING JS</t>
  </si>
  <si>
    <t>ZAPATOS</t>
  </si>
  <si>
    <t>FINIQUITO</t>
  </si>
  <si>
    <t>DIF SEGURO VIDA</t>
  </si>
  <si>
    <t>E      4</t>
  </si>
  <si>
    <t>CH-16434</t>
  </si>
  <si>
    <t>XD31001-</t>
  </si>
  <si>
    <t>D    147</t>
  </si>
  <si>
    <t>P000011472</t>
  </si>
  <si>
    <t>XA12005-</t>
  </si>
  <si>
    <t>P011472</t>
  </si>
  <si>
    <t>D    148</t>
  </si>
  <si>
    <t>BAJA: CONSULTORES &amp; ASESORES INTEGR</t>
  </si>
  <si>
    <t>D    232</t>
  </si>
  <si>
    <t>SEM0003515</t>
  </si>
  <si>
    <t>XA12001-</t>
  </si>
  <si>
    <t>P011445</t>
  </si>
  <si>
    <t>E     42</t>
  </si>
  <si>
    <t>CH-16458</t>
  </si>
  <si>
    <t>D    336</t>
  </si>
  <si>
    <t>SUELDOGERE</t>
  </si>
  <si>
    <t>P011478</t>
  </si>
  <si>
    <t>E     62</t>
  </si>
  <si>
    <t>CH-16459</t>
  </si>
  <si>
    <t>D    421</t>
  </si>
  <si>
    <t>P000011483</t>
  </si>
  <si>
    <t>XA15001-</t>
  </si>
  <si>
    <t>D    445</t>
  </si>
  <si>
    <t>SEGURO0815</t>
  </si>
  <si>
    <t>P011446</t>
  </si>
  <si>
    <t>E     66</t>
  </si>
  <si>
    <t>CH-16476</t>
  </si>
  <si>
    <t>E     67</t>
  </si>
  <si>
    <t>CH-16477</t>
  </si>
  <si>
    <t>D    728</t>
  </si>
  <si>
    <t>NOMSEM3615</t>
  </si>
  <si>
    <t>P011447</t>
  </si>
  <si>
    <t>E     93</t>
  </si>
  <si>
    <t>CH-16502</t>
  </si>
  <si>
    <t>D    867</t>
  </si>
  <si>
    <t>NOM0010915</t>
  </si>
  <si>
    <t>P011448</t>
  </si>
  <si>
    <t>CH-16503</t>
  </si>
  <si>
    <t>D    927</t>
  </si>
  <si>
    <t>NOMP010915</t>
  </si>
  <si>
    <t>P011451</t>
  </si>
  <si>
    <t>E    105</t>
  </si>
  <si>
    <t>CH-16512</t>
  </si>
  <si>
    <t>D  1,054</t>
  </si>
  <si>
    <t>IMSS000915</t>
  </si>
  <si>
    <t>P011452</t>
  </si>
  <si>
    <t>E    123</t>
  </si>
  <si>
    <t>CH-16504</t>
  </si>
  <si>
    <t>D  1,094</t>
  </si>
  <si>
    <t>IMPSRACECY</t>
  </si>
  <si>
    <t>P011453</t>
  </si>
  <si>
    <t>D  1,167</t>
  </si>
  <si>
    <t>NOMSEM3715</t>
  </si>
  <si>
    <t>P011454</t>
  </si>
  <si>
    <t>CH-16515</t>
  </si>
  <si>
    <t>E    143</t>
  </si>
  <si>
    <t>CH-16522</t>
  </si>
  <si>
    <t>D  1,910</t>
  </si>
  <si>
    <t>NOMSEM3815</t>
  </si>
  <si>
    <t>P011458</t>
  </si>
  <si>
    <t>E    179</t>
  </si>
  <si>
    <t>CH-16543</t>
  </si>
  <si>
    <t>D  2,322</t>
  </si>
  <si>
    <t>NOM0300915</t>
  </si>
  <si>
    <t>P011459</t>
  </si>
  <si>
    <t>D  2,323</t>
  </si>
  <si>
    <t>SEGVIDA008</t>
  </si>
  <si>
    <t>P011460</t>
  </si>
  <si>
    <t>D  2,324</t>
  </si>
  <si>
    <t>PRAC020915</t>
  </si>
  <si>
    <t>P011461</t>
  </si>
  <si>
    <t>D  2,326</t>
  </si>
  <si>
    <t>NOMESP3009</t>
  </si>
  <si>
    <t>P011462</t>
  </si>
  <si>
    <t>D  2,330</t>
  </si>
  <si>
    <t>VALDES0815</t>
  </si>
  <si>
    <t>P011463</t>
  </si>
  <si>
    <t>E    199</t>
  </si>
  <si>
    <t>CH-16561</t>
  </si>
  <si>
    <t>CH-16562</t>
  </si>
  <si>
    <t>CH-16563</t>
  </si>
  <si>
    <t>CH-16564</t>
  </si>
  <si>
    <t>CH-16566</t>
  </si>
  <si>
    <t>NA21001-</t>
  </si>
  <si>
    <t>PROVISION ANUAL 2015 9/12</t>
  </si>
  <si>
    <t>D  2,618</t>
  </si>
  <si>
    <t>NOMSEM3915</t>
  </si>
  <si>
    <t>P011645</t>
  </si>
  <si>
    <t>CUENTA</t>
  </si>
  <si>
    <t>D     75</t>
  </si>
  <si>
    <t>P000011659</t>
  </si>
  <si>
    <t>P011659</t>
  </si>
  <si>
    <t>E     15</t>
  </si>
  <si>
    <t>CH-16587</t>
  </si>
  <si>
    <t>E     20</t>
  </si>
  <si>
    <t>CH-16589</t>
  </si>
  <si>
    <t>D    190</t>
  </si>
  <si>
    <t>NOMGERENCI</t>
  </si>
  <si>
    <t>P011665</t>
  </si>
  <si>
    <t>D    212</t>
  </si>
  <si>
    <t>COMPLENOM2</t>
  </si>
  <si>
    <t>P011666</t>
  </si>
  <si>
    <t>E     21</t>
  </si>
  <si>
    <t>CH-16590</t>
  </si>
  <si>
    <t>E     23</t>
  </si>
  <si>
    <t>CH-16592</t>
  </si>
  <si>
    <t>D    618</t>
  </si>
  <si>
    <t>NOMSEM4015</t>
  </si>
  <si>
    <t>P011468</t>
  </si>
  <si>
    <t>E     85</t>
  </si>
  <si>
    <t>CH-16609</t>
  </si>
  <si>
    <t>D    711</t>
  </si>
  <si>
    <t>P000011680</t>
  </si>
  <si>
    <t>P011680</t>
  </si>
  <si>
    <t>D    723</t>
  </si>
  <si>
    <t>SEGUROGERE</t>
  </si>
  <si>
    <t>P011681</t>
  </si>
  <si>
    <t>E     95</t>
  </si>
  <si>
    <t>CH-16613</t>
  </si>
  <si>
    <t>E     96</t>
  </si>
  <si>
    <t>CH-16615</t>
  </si>
  <si>
    <t>D    956</t>
  </si>
  <si>
    <t>IMPOCTSRA1</t>
  </si>
  <si>
    <t>P011469</t>
  </si>
  <si>
    <t>D  1,002</t>
  </si>
  <si>
    <t>NOM0151015</t>
  </si>
  <si>
    <t>P011647</t>
  </si>
  <si>
    <t>D  1,006</t>
  </si>
  <si>
    <t>NOM1151015</t>
  </si>
  <si>
    <t>P011648</t>
  </si>
  <si>
    <t>D  1,007</t>
  </si>
  <si>
    <t>NOM2151015</t>
  </si>
  <si>
    <t>P011649</t>
  </si>
  <si>
    <t>E    111</t>
  </si>
  <si>
    <t>CH-16627</t>
  </si>
  <si>
    <t>CH-16629</t>
  </si>
  <si>
    <t>E    113</t>
  </si>
  <si>
    <t>CH-16630</t>
  </si>
  <si>
    <t>E    114</t>
  </si>
  <si>
    <t>CH-16631</t>
  </si>
  <si>
    <t>D  1,232</t>
  </si>
  <si>
    <t>NOMSEM4115</t>
  </si>
  <si>
    <t>P011650</t>
  </si>
  <si>
    <t>E    128</t>
  </si>
  <si>
    <t>CH-16643</t>
  </si>
  <si>
    <t>D  1,374</t>
  </si>
  <si>
    <t>IMSS001015</t>
  </si>
  <si>
    <t>P011652</t>
  </si>
  <si>
    <t>E    138</t>
  </si>
  <si>
    <t>CH-16647</t>
  </si>
  <si>
    <t>D  1,471</t>
  </si>
  <si>
    <t>INCAPANABE</t>
  </si>
  <si>
    <t>P011654</t>
  </si>
  <si>
    <t>E    145</t>
  </si>
  <si>
    <t>CH-16651</t>
  </si>
  <si>
    <t>D  1,546</t>
  </si>
  <si>
    <t>P000011917</t>
  </si>
  <si>
    <t>E    153</t>
  </si>
  <si>
    <t>CH-16662</t>
  </si>
  <si>
    <t>D  1,773</t>
  </si>
  <si>
    <t>NOMSEM4215</t>
  </si>
  <si>
    <t>P011924</t>
  </si>
  <si>
    <t>E    159</t>
  </si>
  <si>
    <t>CH-16669</t>
  </si>
  <si>
    <t>D  1,851</t>
  </si>
  <si>
    <t>A000018585</t>
  </si>
  <si>
    <t>D  1,852</t>
  </si>
  <si>
    <t>A000019157</t>
  </si>
  <si>
    <t>E    222</t>
  </si>
  <si>
    <t>T-1602</t>
  </si>
  <si>
    <t>XD31011-</t>
  </si>
  <si>
    <t>D  2,360</t>
  </si>
  <si>
    <t>PRAC021015</t>
  </si>
  <si>
    <t>P011925</t>
  </si>
  <si>
    <t>E    207</t>
  </si>
  <si>
    <t>CH-16691</t>
  </si>
  <si>
    <t>D  2,464</t>
  </si>
  <si>
    <t>SEGVIDAOCT</t>
  </si>
  <si>
    <t>P011926</t>
  </si>
  <si>
    <t>D  2,533</t>
  </si>
  <si>
    <t>NOM1021015</t>
  </si>
  <si>
    <t>P011929</t>
  </si>
  <si>
    <t>D  2,535</t>
  </si>
  <si>
    <t>NOMSEM4315</t>
  </si>
  <si>
    <t>P011930</t>
  </si>
  <si>
    <t>D  2,537</t>
  </si>
  <si>
    <t>NOM2021015</t>
  </si>
  <si>
    <t>P011931</t>
  </si>
  <si>
    <t>D  2,538</t>
  </si>
  <si>
    <t>VALES01015</t>
  </si>
  <si>
    <t>P011932</t>
  </si>
  <si>
    <t>E    210</t>
  </si>
  <si>
    <t>CH-16693</t>
  </si>
  <si>
    <t>E    217</t>
  </si>
  <si>
    <t>CH-16700</t>
  </si>
  <si>
    <t>E    218</t>
  </si>
  <si>
    <t>CH-16702</t>
  </si>
  <si>
    <t>E    219</t>
  </si>
  <si>
    <t>CH-16703</t>
  </si>
  <si>
    <t>E    220</t>
  </si>
  <si>
    <t>CH-16704</t>
  </si>
  <si>
    <t>PROVISION ANUAL 2015 10/12</t>
  </si>
  <si>
    <t>AGOSTO</t>
  </si>
  <si>
    <t>SEPTIEMBRE</t>
  </si>
  <si>
    <t>OCTUBRE</t>
  </si>
  <si>
    <t>D     88</t>
  </si>
  <si>
    <t>COMPLEMNO1</t>
  </si>
  <si>
    <t>D     91</t>
  </si>
  <si>
    <t>FINIQUITO1</t>
  </si>
  <si>
    <t>E      9</t>
  </si>
  <si>
    <t>CH-16712</t>
  </si>
  <si>
    <t>E     10</t>
  </si>
  <si>
    <t>CH-16713</t>
  </si>
  <si>
    <t>D    256</t>
  </si>
  <si>
    <t>P000011983</t>
  </si>
  <si>
    <t>D    300</t>
  </si>
  <si>
    <t>P000011987</t>
  </si>
  <si>
    <t>CH-16724</t>
  </si>
  <si>
    <t>D    349</t>
  </si>
  <si>
    <t>NOMSEM4415</t>
  </si>
  <si>
    <t>E     27</t>
  </si>
  <si>
    <t>CH-16728</t>
  </si>
  <si>
    <t>E     31</t>
  </si>
  <si>
    <t>CH-16731</t>
  </si>
  <si>
    <t>D    408</t>
  </si>
  <si>
    <t>FINQALEXAN</t>
  </si>
  <si>
    <t>D    410</t>
  </si>
  <si>
    <t>FINQEMMANU</t>
  </si>
  <si>
    <t>D    417</t>
  </si>
  <si>
    <t>P000011989</t>
  </si>
  <si>
    <t>CH-16735</t>
  </si>
  <si>
    <t>CH-16736</t>
  </si>
  <si>
    <t>CH-16738</t>
  </si>
  <si>
    <t>D    837</t>
  </si>
  <si>
    <t>NOMSEM4515</t>
  </si>
  <si>
    <t>D    838</t>
  </si>
  <si>
    <t>NOM0011115</t>
  </si>
  <si>
    <t>D    846</t>
  </si>
  <si>
    <t>NOM1011115</t>
  </si>
  <si>
    <t>E     84</t>
  </si>
  <si>
    <t>CH-16756</t>
  </si>
  <si>
    <t>CH-16757</t>
  </si>
  <si>
    <t>E     86</t>
  </si>
  <si>
    <t>CH-16760</t>
  </si>
  <si>
    <t>D  1,062</t>
  </si>
  <si>
    <t>IMSS001115</t>
  </si>
  <si>
    <t>E     98</t>
  </si>
  <si>
    <t>CH-16770</t>
  </si>
  <si>
    <t>D  1,140</t>
  </si>
  <si>
    <t>IMSSRA1115</t>
  </si>
  <si>
    <t>E    103</t>
  </si>
  <si>
    <t>CH-16772</t>
  </si>
  <si>
    <t>D  1,437</t>
  </si>
  <si>
    <t>NOMSEM4615</t>
  </si>
  <si>
    <t>D  1,439</t>
  </si>
  <si>
    <t>GASTOSMEDI</t>
  </si>
  <si>
    <t>E    115</t>
  </si>
  <si>
    <t>CH-16780</t>
  </si>
  <si>
    <t>E    116</t>
  </si>
  <si>
    <t>CH-16781</t>
  </si>
  <si>
    <t>D  2,131</t>
  </si>
  <si>
    <t>FINQEDGAR1</t>
  </si>
  <si>
    <t>D  2,132</t>
  </si>
  <si>
    <t>NOMSEM4715</t>
  </si>
  <si>
    <t>D  2,135</t>
  </si>
  <si>
    <t>NOM0021115</t>
  </si>
  <si>
    <t>D  2,136</t>
  </si>
  <si>
    <t>NOMI021115</t>
  </si>
  <si>
    <t>CH-16811</t>
  </si>
  <si>
    <t>E    194</t>
  </si>
  <si>
    <t>CH-16814</t>
  </si>
  <si>
    <t>CH-16815</t>
  </si>
  <si>
    <t>CH-16816</t>
  </si>
  <si>
    <t>PROVISION ANUAL 2015 11/12</t>
  </si>
  <si>
    <t>D  2,358</t>
  </si>
  <si>
    <t>COMNOM3011</t>
  </si>
  <si>
    <t>E    204</t>
  </si>
  <si>
    <t>CH-16821</t>
  </si>
  <si>
    <t>NOVIEMBRE</t>
  </si>
  <si>
    <t>P011933</t>
  </si>
  <si>
    <t>P011934</t>
  </si>
  <si>
    <t>P011983</t>
  </si>
  <si>
    <t>P011987</t>
  </si>
  <si>
    <t>P011936</t>
  </si>
  <si>
    <t>P011937</t>
  </si>
  <si>
    <t>P011938</t>
  </si>
  <si>
    <t>P011989</t>
  </si>
  <si>
    <t>P011997</t>
  </si>
  <si>
    <t>P011998</t>
  </si>
  <si>
    <t>P011999</t>
  </si>
  <si>
    <t>P012301</t>
  </si>
  <si>
    <t>P012302</t>
  </si>
  <si>
    <t>P012304</t>
  </si>
  <si>
    <t>P012305</t>
  </si>
  <si>
    <t>P012307</t>
  </si>
  <si>
    <t>P012308</t>
  </si>
  <si>
    <t>P012309</t>
  </si>
  <si>
    <t>P012310</t>
  </si>
  <si>
    <t>P012311</t>
  </si>
  <si>
    <t>D      4</t>
  </si>
  <si>
    <t>PROVISION ANUAL 2015 12/12</t>
  </si>
  <si>
    <t>D     53</t>
  </si>
  <si>
    <t>SEGVIDA011</t>
  </si>
  <si>
    <t>P012313</t>
  </si>
  <si>
    <t>A000020204</t>
  </si>
  <si>
    <t>D    230</t>
  </si>
  <si>
    <t>VALES01115</t>
  </si>
  <si>
    <t>P012319</t>
  </si>
  <si>
    <t>D    280</t>
  </si>
  <si>
    <t>P000012327</t>
  </si>
  <si>
    <t>P012327</t>
  </si>
  <si>
    <t>D    330</t>
  </si>
  <si>
    <t>P012328</t>
  </si>
  <si>
    <t>D    401</t>
  </si>
  <si>
    <t>FINQDIANA1</t>
  </si>
  <si>
    <t>P012326</t>
  </si>
  <si>
    <t>D    747</t>
  </si>
  <si>
    <t>DESPENSA15</t>
  </si>
  <si>
    <t>P012607</t>
  </si>
  <si>
    <t>D    900</t>
  </si>
  <si>
    <t>NOMSEM4915</t>
  </si>
  <si>
    <t>P012608</t>
  </si>
  <si>
    <t>D    901</t>
  </si>
  <si>
    <t>INCAPROSAU</t>
  </si>
  <si>
    <t>P012609</t>
  </si>
  <si>
    <t>D  1,099</t>
  </si>
  <si>
    <t>NOM1011215</t>
  </si>
  <si>
    <t>P012628</t>
  </si>
  <si>
    <t>D  1,100</t>
  </si>
  <si>
    <t>NOM2011215</t>
  </si>
  <si>
    <t>P012629</t>
  </si>
  <si>
    <t>D  1,431</t>
  </si>
  <si>
    <t>IMPSRACEC1</t>
  </si>
  <si>
    <t>P012630</t>
  </si>
  <si>
    <t>D  1,476</t>
  </si>
  <si>
    <t>IMSSNOV015</t>
  </si>
  <si>
    <t>P012631</t>
  </si>
  <si>
    <t>NOMSEM5015</t>
  </si>
  <si>
    <t>D  1,605</t>
  </si>
  <si>
    <t>P012649</t>
  </si>
  <si>
    <t>D  1,674</t>
  </si>
  <si>
    <t>AGUINQUIN1</t>
  </si>
  <si>
    <t>P012651</t>
  </si>
  <si>
    <t>D  1,675</t>
  </si>
  <si>
    <t>AGUINQUIN2</t>
  </si>
  <si>
    <t>P012652</t>
  </si>
  <si>
    <t>D  1,677</t>
  </si>
  <si>
    <t>AGUINSEM15</t>
  </si>
  <si>
    <t>P012653</t>
  </si>
  <si>
    <t>D  2,034</t>
  </si>
  <si>
    <t>SEGVIDADIC</t>
  </si>
  <si>
    <t>P012655</t>
  </si>
  <si>
    <t>D  2,389</t>
  </si>
  <si>
    <t>COMISION01</t>
  </si>
  <si>
    <t>P012661</t>
  </si>
  <si>
    <t>D  2,430</t>
  </si>
  <si>
    <t>FINQFCOJAV</t>
  </si>
  <si>
    <t>P012663</t>
  </si>
  <si>
    <t>D  2,432</t>
  </si>
  <si>
    <t>NOMSEM5115</t>
  </si>
  <si>
    <t>P012664</t>
  </si>
  <si>
    <t>D  2,507</t>
  </si>
  <si>
    <t>DIFDESPENS</t>
  </si>
  <si>
    <t>P012665</t>
  </si>
  <si>
    <t>D  2,689</t>
  </si>
  <si>
    <t>FINQEDUARD</t>
  </si>
  <si>
    <t>P012666</t>
  </si>
  <si>
    <t>D  2,690</t>
  </si>
  <si>
    <t>FINQIVETTE</t>
  </si>
  <si>
    <t>P012667</t>
  </si>
  <si>
    <t>D  2,692</t>
  </si>
  <si>
    <t>VALDESPDIC</t>
  </si>
  <si>
    <t>P012668</t>
  </si>
  <si>
    <t>D  2,693</t>
  </si>
  <si>
    <t>COMAGUINAL</t>
  </si>
  <si>
    <t>P012669</t>
  </si>
  <si>
    <t>D  2,696</t>
  </si>
  <si>
    <t>NOM0021215</t>
  </si>
  <si>
    <t>P012670</t>
  </si>
  <si>
    <t>D  2,771</t>
  </si>
  <si>
    <t>GTOSINGJUA</t>
  </si>
  <si>
    <t>P012671</t>
  </si>
  <si>
    <t>D  2,772</t>
  </si>
  <si>
    <t>NOMSEM5215</t>
  </si>
  <si>
    <t>P012672</t>
  </si>
  <si>
    <t>D  2,977</t>
  </si>
  <si>
    <t>CANCELACIO</t>
  </si>
  <si>
    <t>BAJA PROVISION ANUAL 2015</t>
  </si>
  <si>
    <t>CH-16839</t>
  </si>
  <si>
    <t>E     30</t>
  </si>
  <si>
    <t>CH-16847</t>
  </si>
  <si>
    <t>E     36</t>
  </si>
  <si>
    <t>CH-16850</t>
  </si>
  <si>
    <t>E     38</t>
  </si>
  <si>
    <t>CH-16851</t>
  </si>
  <si>
    <t>CH-16857</t>
  </si>
  <si>
    <t>E     88</t>
  </si>
  <si>
    <t>T-1667</t>
  </si>
  <si>
    <t>CH-16880</t>
  </si>
  <si>
    <t>CH-16882</t>
  </si>
  <si>
    <t>CH-16883</t>
  </si>
  <si>
    <t>E    124</t>
  </si>
  <si>
    <t>CH-16896</t>
  </si>
  <si>
    <t>E    125</t>
  </si>
  <si>
    <t>CH-16897</t>
  </si>
  <si>
    <t>E    173</t>
  </si>
  <si>
    <t>CH-16924</t>
  </si>
  <si>
    <t>E    188</t>
  </si>
  <si>
    <t>CH-16936</t>
  </si>
  <si>
    <t>CH-A16930</t>
  </si>
  <si>
    <t>A016930</t>
  </si>
  <si>
    <t>CH-16938</t>
  </si>
  <si>
    <t>CH-16941</t>
  </si>
  <si>
    <t>CH-16942</t>
  </si>
  <si>
    <t>CH-16943</t>
  </si>
  <si>
    <t>E    215</t>
  </si>
  <si>
    <t>CH-16976</t>
  </si>
  <si>
    <t>CH-16951</t>
  </si>
  <si>
    <t>E    225</t>
  </si>
  <si>
    <t>CH-16981</t>
  </si>
  <si>
    <t>E    226</t>
  </si>
  <si>
    <t>CH-16983</t>
  </si>
  <si>
    <t>E    233</t>
  </si>
  <si>
    <t>CH-16958</t>
  </si>
  <si>
    <t>E    244</t>
  </si>
  <si>
    <t>CH-16953</t>
  </si>
  <si>
    <t>E    245</t>
  </si>
  <si>
    <t>CH-16954</t>
  </si>
  <si>
    <t>E    246</t>
  </si>
  <si>
    <t>CH-16955</t>
  </si>
  <si>
    <t>E    247</t>
  </si>
  <si>
    <t>CH-16956</t>
  </si>
  <si>
    <t>E    248</t>
  </si>
  <si>
    <t>CH-16952</t>
  </si>
  <si>
    <t>E    249</t>
  </si>
  <si>
    <t>CH-16957</t>
  </si>
  <si>
    <t>E    283</t>
  </si>
  <si>
    <t>CH-16861</t>
  </si>
  <si>
    <t>CLAVE</t>
  </si>
  <si>
    <t>DICIEMBRE</t>
  </si>
  <si>
    <t>A20403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</si>
</sst>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8999908444471571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4" fontId="0" fillId="0" borderId="0" xfId="0" applyNumberFormat="1"/>
    <xf numFmtId="43" fontId="0" fillId="0" borderId="0" xfId="1" applyFont="1"/>
    <xf numFmtId="4" fontId="0" fillId="0" borderId="0" xfId="0" applyNumberFormat="1" applyFill="1"/>
    <xf numFmtId="16" fontId="0" fillId="0" borderId="0" xfId="0" applyNumberFormat="1"/>
    <xf numFmtId="0" fontId="0" fillId="0" borderId="0" xfId="0" applyFill="1"/>
    <xf numFmtId="43" fontId="0" fillId="0" borderId="0" xfId="1" applyFont="1" applyFill="1"/>
    <xf numFmtId="43" fontId="0" fillId="0" borderId="0" xfId="0" applyNumberFormat="1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4" fontId="2" fillId="0" borderId="0" xfId="0" applyNumberFormat="1" applyFont="1" applyAlignment="1">
      <alignment horizontal="center"/>
    </xf>
    <xf numFmtId="43" fontId="0" fillId="2" borderId="0" xfId="1" applyFont="1" applyFill="1"/>
    <xf numFmtId="4" fontId="0" fillId="2" borderId="0" xfId="0" applyNumberFormat="1" applyFill="1"/>
    <xf numFmtId="0" fontId="0" fillId="2" borderId="0" xfId="0" applyFill="1"/>
    <xf numFmtId="20" fontId="0" fillId="0" borderId="0" xfId="0" applyNumberFormat="1"/>
    <xf numFmtId="4" fontId="0" fillId="3" borderId="0" xfId="0" applyNumberFormat="1" applyFill="1"/>
    <xf numFmtId="0" fontId="0" fillId="3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4:L74"/>
  <sheetViews>
    <sheetView workbookViewId="0">
      <selection activeCell="A6" sqref="A4:B6"/>
    </sheetView>
  </sheetViews>
  <sheetFormatPr baseColWidth="10" defaultRowHeight="15" x14ac:dyDescent="0.25"/>
  <cols>
    <col min="4" max="4" width="7.140625" bestFit="1" customWidth="1"/>
    <col min="5" max="5" width="16.5703125" bestFit="1" customWidth="1"/>
    <col min="6" max="6" width="24.28515625" bestFit="1" customWidth="1"/>
    <col min="8" max="8" width="38" bestFit="1" customWidth="1"/>
    <col min="9" max="9" width="13.140625" bestFit="1" customWidth="1"/>
    <col min="10" max="10" width="13.28515625" style="3" bestFit="1" customWidth="1"/>
    <col min="11" max="11" width="30.7109375" bestFit="1" customWidth="1"/>
  </cols>
  <sheetData>
    <row r="4" spans="1:11" x14ac:dyDescent="0.25">
      <c r="A4" t="s">
        <v>174</v>
      </c>
      <c r="D4" s="5"/>
    </row>
    <row r="5" spans="1:11" x14ac:dyDescent="0.25">
      <c r="A5" t="s">
        <v>175</v>
      </c>
    </row>
    <row r="6" spans="1:11" x14ac:dyDescent="0.25">
      <c r="A6" t="s">
        <v>176</v>
      </c>
      <c r="B6">
        <v>2015</v>
      </c>
    </row>
    <row r="11" spans="1:11" x14ac:dyDescent="0.25">
      <c r="A11" s="9" t="s">
        <v>177</v>
      </c>
      <c r="B11" s="9" t="s">
        <v>178</v>
      </c>
      <c r="C11" s="9" t="s">
        <v>179</v>
      </c>
      <c r="D11" s="9" t="s">
        <v>180</v>
      </c>
      <c r="E11" s="9" t="s">
        <v>181</v>
      </c>
      <c r="F11" s="9"/>
      <c r="G11" s="9" t="s">
        <v>182</v>
      </c>
      <c r="H11" s="9" t="s">
        <v>183</v>
      </c>
      <c r="I11" s="9" t="s">
        <v>184</v>
      </c>
      <c r="J11" s="10" t="s">
        <v>185</v>
      </c>
      <c r="K11" s="11" t="s">
        <v>186</v>
      </c>
    </row>
    <row r="12" spans="1:11" hidden="1" x14ac:dyDescent="0.25">
      <c r="A12" t="s">
        <v>3</v>
      </c>
      <c r="B12" s="1">
        <v>42157</v>
      </c>
      <c r="C12" t="s">
        <v>4</v>
      </c>
      <c r="D12">
        <v>1</v>
      </c>
      <c r="E12" t="s">
        <v>5</v>
      </c>
      <c r="F12" t="s">
        <v>6</v>
      </c>
      <c r="G12" t="s">
        <v>7</v>
      </c>
      <c r="H12" t="s">
        <v>8</v>
      </c>
      <c r="J12" s="12">
        <v>6628.56</v>
      </c>
      <c r="K12" s="2" t="s">
        <v>157</v>
      </c>
    </row>
    <row r="13" spans="1:11" x14ac:dyDescent="0.25">
      <c r="A13" t="s">
        <v>9</v>
      </c>
      <c r="B13" s="1">
        <v>42158</v>
      </c>
      <c r="C13" t="s">
        <v>10</v>
      </c>
      <c r="D13">
        <v>1</v>
      </c>
      <c r="E13" t="s">
        <v>11</v>
      </c>
      <c r="F13" t="s">
        <v>12</v>
      </c>
      <c r="G13" t="s">
        <v>13</v>
      </c>
      <c r="H13" t="s">
        <v>14</v>
      </c>
      <c r="I13" s="6"/>
      <c r="J13" s="14">
        <v>376.18</v>
      </c>
      <c r="K13" s="2" t="s">
        <v>158</v>
      </c>
    </row>
    <row r="14" spans="1:11" hidden="1" x14ac:dyDescent="0.25">
      <c r="A14" t="s">
        <v>15</v>
      </c>
      <c r="B14" s="1">
        <v>42158</v>
      </c>
      <c r="C14" t="s">
        <v>16</v>
      </c>
      <c r="D14">
        <v>1</v>
      </c>
      <c r="E14" t="s">
        <v>17</v>
      </c>
      <c r="F14" t="s">
        <v>12</v>
      </c>
      <c r="G14" t="s">
        <v>13</v>
      </c>
      <c r="H14" t="s">
        <v>14</v>
      </c>
      <c r="I14" s="6"/>
      <c r="J14" s="13">
        <v>5608.55</v>
      </c>
      <c r="K14" s="2" t="s">
        <v>159</v>
      </c>
    </row>
    <row r="15" spans="1:11" hidden="1" x14ac:dyDescent="0.25">
      <c r="A15" t="s">
        <v>18</v>
      </c>
      <c r="B15" s="1">
        <v>42158</v>
      </c>
      <c r="C15" t="s">
        <v>19</v>
      </c>
      <c r="D15">
        <v>1</v>
      </c>
      <c r="E15" t="s">
        <v>20</v>
      </c>
      <c r="F15" t="s">
        <v>21</v>
      </c>
      <c r="G15" t="s">
        <v>13</v>
      </c>
      <c r="H15" t="s">
        <v>8</v>
      </c>
      <c r="I15">
        <v>376.18</v>
      </c>
      <c r="J15"/>
      <c r="K15" s="2"/>
    </row>
    <row r="16" spans="1:11" hidden="1" x14ac:dyDescent="0.25">
      <c r="A16" t="s">
        <v>22</v>
      </c>
      <c r="B16" s="1">
        <v>42158</v>
      </c>
      <c r="C16" t="s">
        <v>23</v>
      </c>
      <c r="D16">
        <v>1</v>
      </c>
      <c r="E16" t="s">
        <v>24</v>
      </c>
      <c r="F16" t="s">
        <v>21</v>
      </c>
      <c r="G16" t="s">
        <v>13</v>
      </c>
      <c r="H16" t="s">
        <v>8</v>
      </c>
      <c r="I16" s="2">
        <v>5608.55</v>
      </c>
      <c r="J16"/>
      <c r="K16" s="2"/>
    </row>
    <row r="17" spans="1:11" hidden="1" x14ac:dyDescent="0.25">
      <c r="A17" t="s">
        <v>25</v>
      </c>
      <c r="B17" s="1">
        <v>42159</v>
      </c>
      <c r="C17" t="s">
        <v>26</v>
      </c>
      <c r="D17">
        <v>1</v>
      </c>
      <c r="E17" t="s">
        <v>27</v>
      </c>
      <c r="F17" t="s">
        <v>12</v>
      </c>
      <c r="G17" t="s">
        <v>13</v>
      </c>
      <c r="H17" t="s">
        <v>14</v>
      </c>
      <c r="I17" s="6"/>
      <c r="J17" s="4">
        <v>181405</v>
      </c>
      <c r="K17" s="2" t="s">
        <v>160</v>
      </c>
    </row>
    <row r="18" spans="1:11" hidden="1" x14ac:dyDescent="0.25">
      <c r="A18" t="s">
        <v>28</v>
      </c>
      <c r="B18" s="1">
        <v>42159</v>
      </c>
      <c r="C18" t="s">
        <v>29</v>
      </c>
      <c r="D18">
        <v>1</v>
      </c>
      <c r="E18" t="s">
        <v>30</v>
      </c>
      <c r="F18" t="s">
        <v>21</v>
      </c>
      <c r="G18" t="s">
        <v>13</v>
      </c>
      <c r="H18" t="s">
        <v>8</v>
      </c>
      <c r="I18" s="2">
        <v>181405</v>
      </c>
      <c r="J18"/>
      <c r="K18" s="2"/>
    </row>
    <row r="19" spans="1:11" hidden="1" x14ac:dyDescent="0.25">
      <c r="A19" t="s">
        <v>31</v>
      </c>
      <c r="B19" s="1">
        <v>42160</v>
      </c>
      <c r="C19" t="s">
        <v>32</v>
      </c>
      <c r="D19">
        <v>1</v>
      </c>
      <c r="E19" t="s">
        <v>33</v>
      </c>
      <c r="F19" t="s">
        <v>12</v>
      </c>
      <c r="G19" t="s">
        <v>13</v>
      </c>
      <c r="H19" t="s">
        <v>14</v>
      </c>
      <c r="I19" s="6"/>
      <c r="J19" s="13">
        <v>4760.96</v>
      </c>
      <c r="K19" s="2" t="s">
        <v>161</v>
      </c>
    </row>
    <row r="20" spans="1:11" hidden="1" x14ac:dyDescent="0.25">
      <c r="A20" t="s">
        <v>34</v>
      </c>
      <c r="B20" s="1">
        <v>42160</v>
      </c>
      <c r="C20" t="s">
        <v>35</v>
      </c>
      <c r="D20">
        <v>1</v>
      </c>
      <c r="E20" t="s">
        <v>36</v>
      </c>
      <c r="F20" t="s">
        <v>12</v>
      </c>
      <c r="G20" t="s">
        <v>13</v>
      </c>
      <c r="H20" t="s">
        <v>14</v>
      </c>
      <c r="I20" s="6"/>
      <c r="J20" s="13">
        <v>79878.3</v>
      </c>
      <c r="K20" s="2" t="s">
        <v>162</v>
      </c>
    </row>
    <row r="21" spans="1:11" hidden="1" x14ac:dyDescent="0.25">
      <c r="A21" t="s">
        <v>37</v>
      </c>
      <c r="B21" s="1">
        <v>42160</v>
      </c>
      <c r="C21" t="s">
        <v>38</v>
      </c>
      <c r="D21">
        <v>1</v>
      </c>
      <c r="E21" t="s">
        <v>39</v>
      </c>
      <c r="F21" t="s">
        <v>21</v>
      </c>
      <c r="G21" t="s">
        <v>13</v>
      </c>
      <c r="H21" t="s">
        <v>8</v>
      </c>
      <c r="I21" s="2">
        <v>4760.96</v>
      </c>
      <c r="J21"/>
      <c r="K21" s="2"/>
    </row>
    <row r="22" spans="1:11" hidden="1" x14ac:dyDescent="0.25">
      <c r="A22" t="s">
        <v>40</v>
      </c>
      <c r="B22" s="1">
        <v>42160</v>
      </c>
      <c r="C22" t="s">
        <v>41</v>
      </c>
      <c r="D22">
        <v>1</v>
      </c>
      <c r="E22" t="s">
        <v>42</v>
      </c>
      <c r="F22" t="s">
        <v>21</v>
      </c>
      <c r="G22" t="s">
        <v>13</v>
      </c>
      <c r="H22" t="s">
        <v>8</v>
      </c>
      <c r="I22" s="2">
        <v>79878.3</v>
      </c>
      <c r="J22"/>
      <c r="K22" s="2"/>
    </row>
    <row r="23" spans="1:11" x14ac:dyDescent="0.25">
      <c r="A23" t="s">
        <v>43</v>
      </c>
      <c r="B23" s="1">
        <v>42165</v>
      </c>
      <c r="C23" t="s">
        <v>44</v>
      </c>
      <c r="D23">
        <v>1</v>
      </c>
      <c r="E23" t="s">
        <v>45</v>
      </c>
      <c r="F23" t="s">
        <v>12</v>
      </c>
      <c r="G23" t="s">
        <v>7</v>
      </c>
      <c r="H23" t="s">
        <v>14</v>
      </c>
      <c r="I23" s="6"/>
      <c r="J23" s="13">
        <v>9733</v>
      </c>
      <c r="K23" s="2" t="s">
        <v>163</v>
      </c>
    </row>
    <row r="24" spans="1:11" hidden="1" x14ac:dyDescent="0.25">
      <c r="A24" t="s">
        <v>46</v>
      </c>
      <c r="B24" s="1">
        <v>42165</v>
      </c>
      <c r="C24" t="s">
        <v>47</v>
      </c>
      <c r="D24">
        <v>1</v>
      </c>
      <c r="E24" t="s">
        <v>48</v>
      </c>
      <c r="F24" t="s">
        <v>49</v>
      </c>
      <c r="G24" t="s">
        <v>13</v>
      </c>
      <c r="H24" t="s">
        <v>8</v>
      </c>
      <c r="I24" s="2">
        <v>6628.56</v>
      </c>
      <c r="J24"/>
      <c r="K24" s="2"/>
    </row>
    <row r="25" spans="1:11" hidden="1" x14ac:dyDescent="0.25">
      <c r="A25" t="s">
        <v>50</v>
      </c>
      <c r="B25" s="1">
        <v>42166</v>
      </c>
      <c r="C25" t="s">
        <v>51</v>
      </c>
      <c r="D25">
        <v>1</v>
      </c>
      <c r="E25" t="s">
        <v>52</v>
      </c>
      <c r="F25" t="s">
        <v>12</v>
      </c>
      <c r="G25" t="s">
        <v>7</v>
      </c>
      <c r="H25" t="s">
        <v>14</v>
      </c>
      <c r="I25" s="6"/>
      <c r="J25" s="13">
        <v>2900</v>
      </c>
      <c r="K25" s="2" t="s">
        <v>164</v>
      </c>
    </row>
    <row r="26" spans="1:11" hidden="1" x14ac:dyDescent="0.25">
      <c r="A26" t="s">
        <v>53</v>
      </c>
      <c r="B26" s="1">
        <v>42166</v>
      </c>
      <c r="C26" t="s">
        <v>54</v>
      </c>
      <c r="D26">
        <v>1</v>
      </c>
      <c r="E26" t="s">
        <v>55</v>
      </c>
      <c r="F26" t="s">
        <v>21</v>
      </c>
      <c r="G26" t="s">
        <v>13</v>
      </c>
      <c r="H26" t="s">
        <v>8</v>
      </c>
      <c r="I26" s="2">
        <v>9733</v>
      </c>
      <c r="J26"/>
      <c r="K26" s="2"/>
    </row>
    <row r="27" spans="1:11" hidden="1" x14ac:dyDescent="0.25">
      <c r="A27" t="s">
        <v>56</v>
      </c>
      <c r="B27" s="1">
        <v>42166</v>
      </c>
      <c r="C27" t="s">
        <v>57</v>
      </c>
      <c r="D27">
        <v>1</v>
      </c>
      <c r="E27" t="s">
        <v>58</v>
      </c>
      <c r="F27" t="s">
        <v>21</v>
      </c>
      <c r="G27" t="s">
        <v>13</v>
      </c>
      <c r="H27" t="s">
        <v>8</v>
      </c>
      <c r="I27" s="2">
        <v>2900</v>
      </c>
      <c r="J27"/>
      <c r="K27" s="2"/>
    </row>
    <row r="28" spans="1:11" hidden="1" x14ac:dyDescent="0.25">
      <c r="A28" t="s">
        <v>59</v>
      </c>
      <c r="B28" s="1">
        <v>42167</v>
      </c>
      <c r="C28" t="s">
        <v>60</v>
      </c>
      <c r="D28">
        <v>1</v>
      </c>
      <c r="E28" t="s">
        <v>61</v>
      </c>
      <c r="F28" t="s">
        <v>12</v>
      </c>
      <c r="G28" t="s">
        <v>13</v>
      </c>
      <c r="H28" t="s">
        <v>14</v>
      </c>
      <c r="I28" s="6"/>
      <c r="J28" s="13">
        <v>65562.19</v>
      </c>
      <c r="K28" s="2" t="s">
        <v>162</v>
      </c>
    </row>
    <row r="29" spans="1:11" hidden="1" x14ac:dyDescent="0.25">
      <c r="A29" t="s">
        <v>62</v>
      </c>
      <c r="B29" s="1">
        <v>42167</v>
      </c>
      <c r="C29" t="s">
        <v>63</v>
      </c>
      <c r="D29">
        <v>1</v>
      </c>
      <c r="E29" t="s">
        <v>64</v>
      </c>
      <c r="F29" t="s">
        <v>12</v>
      </c>
      <c r="G29" t="s">
        <v>13</v>
      </c>
      <c r="H29" t="s">
        <v>14</v>
      </c>
      <c r="I29" s="6"/>
      <c r="J29" s="12">
        <v>449027.69</v>
      </c>
      <c r="K29" s="2" t="s">
        <v>165</v>
      </c>
    </row>
    <row r="30" spans="1:11" hidden="1" x14ac:dyDescent="0.25">
      <c r="A30" t="s">
        <v>65</v>
      </c>
      <c r="B30" s="1">
        <v>42167</v>
      </c>
      <c r="C30" t="s">
        <v>66</v>
      </c>
      <c r="D30">
        <v>1</v>
      </c>
      <c r="E30" t="s">
        <v>67</v>
      </c>
      <c r="F30" t="s">
        <v>21</v>
      </c>
      <c r="G30" t="s">
        <v>13</v>
      </c>
      <c r="H30" t="s">
        <v>8</v>
      </c>
      <c r="I30" s="2">
        <v>65562.19</v>
      </c>
      <c r="J30"/>
      <c r="K30" s="2"/>
    </row>
    <row r="31" spans="1:11" hidden="1" x14ac:dyDescent="0.25">
      <c r="A31" t="s">
        <v>68</v>
      </c>
      <c r="B31" s="1">
        <v>42167</v>
      </c>
      <c r="C31" t="s">
        <v>69</v>
      </c>
      <c r="D31">
        <v>1</v>
      </c>
      <c r="E31" t="s">
        <v>70</v>
      </c>
      <c r="F31" t="s">
        <v>21</v>
      </c>
      <c r="G31" t="s">
        <v>13</v>
      </c>
      <c r="H31" t="s">
        <v>8</v>
      </c>
      <c r="I31" s="2">
        <v>449027.69</v>
      </c>
      <c r="J31"/>
      <c r="K31" s="2"/>
    </row>
    <row r="32" spans="1:11" hidden="1" x14ac:dyDescent="0.25">
      <c r="A32" t="s">
        <v>71</v>
      </c>
      <c r="B32" s="1">
        <v>42168</v>
      </c>
      <c r="C32" t="s">
        <v>72</v>
      </c>
      <c r="D32">
        <v>1</v>
      </c>
      <c r="E32" t="s">
        <v>73</v>
      </c>
      <c r="F32" t="s">
        <v>12</v>
      </c>
      <c r="G32" t="s">
        <v>13</v>
      </c>
      <c r="H32" t="s">
        <v>14</v>
      </c>
      <c r="I32" s="6"/>
      <c r="J32" s="13">
        <v>2105.4</v>
      </c>
      <c r="K32" s="2" t="s">
        <v>166</v>
      </c>
    </row>
    <row r="33" spans="1:11" hidden="1" x14ac:dyDescent="0.25">
      <c r="A33" t="s">
        <v>74</v>
      </c>
      <c r="B33" s="1">
        <v>42168</v>
      </c>
      <c r="C33" t="s">
        <v>75</v>
      </c>
      <c r="D33">
        <v>1</v>
      </c>
      <c r="E33" t="s">
        <v>76</v>
      </c>
      <c r="F33" t="s">
        <v>21</v>
      </c>
      <c r="G33" t="s">
        <v>13</v>
      </c>
      <c r="H33" t="s">
        <v>8</v>
      </c>
      <c r="I33" s="2">
        <v>2105.4</v>
      </c>
      <c r="J33"/>
      <c r="K33" s="2"/>
    </row>
    <row r="34" spans="1:11" hidden="1" x14ac:dyDescent="0.25">
      <c r="A34" t="s">
        <v>77</v>
      </c>
      <c r="B34" s="1">
        <v>42171</v>
      </c>
      <c r="C34" t="s">
        <v>78</v>
      </c>
      <c r="D34">
        <v>1</v>
      </c>
      <c r="E34" t="s">
        <v>79</v>
      </c>
      <c r="F34" t="s">
        <v>12</v>
      </c>
      <c r="G34" t="s">
        <v>13</v>
      </c>
      <c r="H34" t="s">
        <v>14</v>
      </c>
      <c r="I34" s="6"/>
      <c r="J34" s="13">
        <v>47370</v>
      </c>
      <c r="K34" s="2" t="s">
        <v>167</v>
      </c>
    </row>
    <row r="35" spans="1:11" hidden="1" x14ac:dyDescent="0.25">
      <c r="A35" t="s">
        <v>80</v>
      </c>
      <c r="B35" s="1">
        <v>42171</v>
      </c>
      <c r="C35" t="s">
        <v>81</v>
      </c>
      <c r="D35">
        <v>1</v>
      </c>
      <c r="E35" t="s">
        <v>82</v>
      </c>
      <c r="F35" t="s">
        <v>21</v>
      </c>
      <c r="G35" t="s">
        <v>13</v>
      </c>
      <c r="H35" t="s">
        <v>8</v>
      </c>
      <c r="I35" s="2">
        <v>47370</v>
      </c>
      <c r="J35"/>
      <c r="K35" s="2"/>
    </row>
    <row r="36" spans="1:11" hidden="1" x14ac:dyDescent="0.25">
      <c r="A36" t="s">
        <v>83</v>
      </c>
      <c r="B36" s="1">
        <v>42172</v>
      </c>
      <c r="C36" t="s">
        <v>84</v>
      </c>
      <c r="D36">
        <v>1</v>
      </c>
      <c r="E36" t="s">
        <v>85</v>
      </c>
      <c r="F36" t="s">
        <v>12</v>
      </c>
      <c r="G36" t="s">
        <v>13</v>
      </c>
      <c r="H36" t="s">
        <v>14</v>
      </c>
      <c r="I36" s="6"/>
      <c r="J36" s="13">
        <v>10763.58</v>
      </c>
      <c r="K36" s="2" t="s">
        <v>168</v>
      </c>
    </row>
    <row r="37" spans="1:11" hidden="1" x14ac:dyDescent="0.25">
      <c r="A37" t="s">
        <v>86</v>
      </c>
      <c r="B37" s="1">
        <v>42172</v>
      </c>
      <c r="C37" t="s">
        <v>87</v>
      </c>
      <c r="D37">
        <v>1</v>
      </c>
      <c r="E37" t="s">
        <v>88</v>
      </c>
      <c r="F37" t="s">
        <v>12</v>
      </c>
      <c r="G37" t="s">
        <v>13</v>
      </c>
      <c r="H37" t="s">
        <v>14</v>
      </c>
      <c r="I37" s="6"/>
      <c r="J37" s="13">
        <v>43456.58</v>
      </c>
      <c r="K37" s="2" t="s">
        <v>169</v>
      </c>
    </row>
    <row r="38" spans="1:11" hidden="1" x14ac:dyDescent="0.25">
      <c r="A38" t="s">
        <v>89</v>
      </c>
      <c r="B38" s="1">
        <v>42172</v>
      </c>
      <c r="C38" t="s">
        <v>90</v>
      </c>
      <c r="D38">
        <v>1</v>
      </c>
      <c r="E38" t="s">
        <v>91</v>
      </c>
      <c r="F38" t="s">
        <v>21</v>
      </c>
      <c r="G38" t="s">
        <v>13</v>
      </c>
      <c r="H38" t="s">
        <v>8</v>
      </c>
      <c r="I38" s="2">
        <v>10763.58</v>
      </c>
      <c r="J38"/>
      <c r="K38" s="2"/>
    </row>
    <row r="39" spans="1:11" hidden="1" x14ac:dyDescent="0.25">
      <c r="A39" t="s">
        <v>92</v>
      </c>
      <c r="B39" s="1">
        <v>42172</v>
      </c>
      <c r="C39" t="s">
        <v>93</v>
      </c>
      <c r="D39">
        <v>1</v>
      </c>
      <c r="E39" t="s">
        <v>94</v>
      </c>
      <c r="F39" t="s">
        <v>21</v>
      </c>
      <c r="G39" t="s">
        <v>13</v>
      </c>
      <c r="H39" t="s">
        <v>8</v>
      </c>
      <c r="I39" s="2">
        <v>43456.58</v>
      </c>
      <c r="J39"/>
      <c r="K39" s="2"/>
    </row>
    <row r="40" spans="1:11" x14ac:dyDescent="0.25">
      <c r="A40" t="s">
        <v>95</v>
      </c>
      <c r="B40" s="1">
        <v>42174</v>
      </c>
      <c r="C40" t="s">
        <v>96</v>
      </c>
      <c r="D40">
        <v>1</v>
      </c>
      <c r="E40" t="s">
        <v>97</v>
      </c>
      <c r="F40" t="s">
        <v>12</v>
      </c>
      <c r="G40" t="s">
        <v>7</v>
      </c>
      <c r="H40" t="s">
        <v>14</v>
      </c>
      <c r="I40" s="6"/>
      <c r="J40" s="13">
        <v>22606.11</v>
      </c>
      <c r="K40" s="2" t="s">
        <v>163</v>
      </c>
    </row>
    <row r="41" spans="1:11" hidden="1" x14ac:dyDescent="0.25">
      <c r="A41" t="s">
        <v>98</v>
      </c>
      <c r="B41" s="1">
        <v>42174</v>
      </c>
      <c r="C41" t="s">
        <v>99</v>
      </c>
      <c r="D41">
        <v>1</v>
      </c>
      <c r="E41" t="s">
        <v>100</v>
      </c>
      <c r="F41" t="s">
        <v>12</v>
      </c>
      <c r="G41" t="s">
        <v>7</v>
      </c>
      <c r="H41" t="s">
        <v>14</v>
      </c>
      <c r="I41" s="6"/>
      <c r="J41" s="13">
        <v>81921.59</v>
      </c>
      <c r="K41" s="2" t="s">
        <v>162</v>
      </c>
    </row>
    <row r="42" spans="1:11" hidden="1" x14ac:dyDescent="0.25">
      <c r="A42" t="s">
        <v>101</v>
      </c>
      <c r="B42" s="1">
        <v>42174</v>
      </c>
      <c r="C42" t="s">
        <v>102</v>
      </c>
      <c r="D42">
        <v>1</v>
      </c>
      <c r="E42" t="s">
        <v>103</v>
      </c>
      <c r="F42" t="s">
        <v>21</v>
      </c>
      <c r="G42" t="s">
        <v>7</v>
      </c>
      <c r="H42" t="s">
        <v>8</v>
      </c>
      <c r="I42" s="2">
        <v>81921.59</v>
      </c>
      <c r="J42"/>
      <c r="K42" s="2"/>
    </row>
    <row r="43" spans="1:11" hidden="1" x14ac:dyDescent="0.25">
      <c r="A43" t="s">
        <v>104</v>
      </c>
      <c r="B43" s="1">
        <v>42177</v>
      </c>
      <c r="C43" t="s">
        <v>105</v>
      </c>
      <c r="D43">
        <v>1</v>
      </c>
      <c r="E43" t="s">
        <v>106</v>
      </c>
      <c r="F43" t="s">
        <v>21</v>
      </c>
      <c r="G43" t="s">
        <v>13</v>
      </c>
      <c r="H43" t="s">
        <v>8</v>
      </c>
      <c r="I43" s="2">
        <v>22606.11</v>
      </c>
      <c r="J43"/>
      <c r="K43" s="2"/>
    </row>
    <row r="44" spans="1:11" hidden="1" x14ac:dyDescent="0.25">
      <c r="A44" t="s">
        <v>107</v>
      </c>
      <c r="B44" s="1">
        <v>42181</v>
      </c>
      <c r="C44" t="s">
        <v>108</v>
      </c>
      <c r="D44">
        <v>1</v>
      </c>
      <c r="E44" t="s">
        <v>109</v>
      </c>
      <c r="F44" t="s">
        <v>12</v>
      </c>
      <c r="G44" t="s">
        <v>7</v>
      </c>
      <c r="H44" t="s">
        <v>14</v>
      </c>
      <c r="I44" s="6"/>
      <c r="J44" s="13">
        <v>66633.039999999994</v>
      </c>
      <c r="K44" s="2" t="s">
        <v>162</v>
      </c>
    </row>
    <row r="45" spans="1:11" hidden="1" x14ac:dyDescent="0.25">
      <c r="A45" t="s">
        <v>0</v>
      </c>
      <c r="B45" s="1">
        <v>42181</v>
      </c>
      <c r="C45" t="s">
        <v>110</v>
      </c>
      <c r="D45">
        <v>1</v>
      </c>
      <c r="E45" t="s">
        <v>111</v>
      </c>
      <c r="F45" t="s">
        <v>12</v>
      </c>
      <c r="G45" t="s">
        <v>7</v>
      </c>
      <c r="H45" t="s">
        <v>14</v>
      </c>
      <c r="I45" s="6"/>
      <c r="J45" s="13">
        <v>5008.91</v>
      </c>
      <c r="K45" s="2" t="s">
        <v>170</v>
      </c>
    </row>
    <row r="46" spans="1:11" hidden="1" x14ac:dyDescent="0.25">
      <c r="A46" t="s">
        <v>112</v>
      </c>
      <c r="B46" s="1">
        <v>42181</v>
      </c>
      <c r="C46" t="s">
        <v>113</v>
      </c>
      <c r="D46">
        <v>1</v>
      </c>
      <c r="E46" t="s">
        <v>114</v>
      </c>
      <c r="F46" t="s">
        <v>21</v>
      </c>
      <c r="G46" t="s">
        <v>7</v>
      </c>
      <c r="H46" t="s">
        <v>8</v>
      </c>
      <c r="I46" s="2">
        <v>66633.039999999994</v>
      </c>
      <c r="J46"/>
      <c r="K46" s="2"/>
    </row>
    <row r="47" spans="1:11" hidden="1" x14ac:dyDescent="0.25">
      <c r="A47" t="s">
        <v>115</v>
      </c>
      <c r="B47" s="1">
        <v>42181</v>
      </c>
      <c r="C47" t="s">
        <v>116</v>
      </c>
      <c r="D47">
        <v>1</v>
      </c>
      <c r="E47" t="s">
        <v>117</v>
      </c>
      <c r="F47" t="s">
        <v>21</v>
      </c>
      <c r="G47" t="s">
        <v>7</v>
      </c>
      <c r="H47" t="s">
        <v>8</v>
      </c>
      <c r="I47" s="2">
        <v>5008.91</v>
      </c>
      <c r="J47"/>
      <c r="K47" s="2"/>
    </row>
    <row r="48" spans="1:11" hidden="1" x14ac:dyDescent="0.25">
      <c r="A48" t="s">
        <v>118</v>
      </c>
      <c r="B48" s="1">
        <v>42184</v>
      </c>
      <c r="C48" t="s">
        <v>119</v>
      </c>
      <c r="D48">
        <v>1</v>
      </c>
      <c r="E48" t="s">
        <v>120</v>
      </c>
      <c r="F48" t="s">
        <v>12</v>
      </c>
      <c r="G48" t="s">
        <v>7</v>
      </c>
      <c r="H48" t="s">
        <v>14</v>
      </c>
      <c r="I48" s="6"/>
      <c r="J48" s="13">
        <v>2552</v>
      </c>
      <c r="K48" s="2" t="s">
        <v>166</v>
      </c>
    </row>
    <row r="49" spans="1:12" x14ac:dyDescent="0.25">
      <c r="A49" t="s">
        <v>1</v>
      </c>
      <c r="B49" s="1">
        <v>42184</v>
      </c>
      <c r="C49" t="s">
        <v>121</v>
      </c>
      <c r="D49">
        <v>1</v>
      </c>
      <c r="E49" t="s">
        <v>122</v>
      </c>
      <c r="F49" t="s">
        <v>12</v>
      </c>
      <c r="G49" t="s">
        <v>7</v>
      </c>
      <c r="H49" t="s">
        <v>14</v>
      </c>
      <c r="I49" s="6"/>
      <c r="J49" s="13">
        <v>7755.08</v>
      </c>
      <c r="K49" s="2" t="s">
        <v>163</v>
      </c>
    </row>
    <row r="50" spans="1:12" hidden="1" x14ac:dyDescent="0.25">
      <c r="A50" t="s">
        <v>123</v>
      </c>
      <c r="B50" s="1">
        <v>42184</v>
      </c>
      <c r="C50" t="s">
        <v>124</v>
      </c>
      <c r="D50">
        <v>1</v>
      </c>
      <c r="E50" t="s">
        <v>125</v>
      </c>
      <c r="F50" t="s">
        <v>12</v>
      </c>
      <c r="G50" t="s">
        <v>13</v>
      </c>
      <c r="H50" t="s">
        <v>14</v>
      </c>
      <c r="I50" s="6"/>
      <c r="J50" s="12">
        <v>213199.53</v>
      </c>
      <c r="K50" s="2" t="s">
        <v>165</v>
      </c>
    </row>
    <row r="51" spans="1:12" hidden="1" x14ac:dyDescent="0.25">
      <c r="A51" t="s">
        <v>126</v>
      </c>
      <c r="B51" s="1">
        <v>42184</v>
      </c>
      <c r="C51" t="s">
        <v>127</v>
      </c>
      <c r="D51">
        <v>1</v>
      </c>
      <c r="E51" t="s">
        <v>128</v>
      </c>
      <c r="F51" t="s">
        <v>12</v>
      </c>
      <c r="G51" t="s">
        <v>13</v>
      </c>
      <c r="H51" t="s">
        <v>14</v>
      </c>
      <c r="I51" s="6"/>
      <c r="J51" s="13">
        <v>2106.9699999999998</v>
      </c>
      <c r="K51" s="2" t="s">
        <v>168</v>
      </c>
    </row>
    <row r="52" spans="1:12" hidden="1" x14ac:dyDescent="0.25">
      <c r="A52" t="s">
        <v>129</v>
      </c>
      <c r="B52" s="1">
        <v>42184</v>
      </c>
      <c r="C52" t="s">
        <v>130</v>
      </c>
      <c r="D52">
        <v>1</v>
      </c>
      <c r="E52" t="s">
        <v>131</v>
      </c>
      <c r="F52" t="s">
        <v>21</v>
      </c>
      <c r="G52" t="s">
        <v>7</v>
      </c>
      <c r="H52" t="s">
        <v>8</v>
      </c>
      <c r="I52" s="2">
        <v>2552</v>
      </c>
      <c r="J52"/>
      <c r="K52" s="2"/>
    </row>
    <row r="53" spans="1:12" hidden="1" x14ac:dyDescent="0.25">
      <c r="A53" t="s">
        <v>132</v>
      </c>
      <c r="B53" s="1">
        <v>42184</v>
      </c>
      <c r="C53" t="s">
        <v>133</v>
      </c>
      <c r="D53">
        <v>1</v>
      </c>
      <c r="E53" t="s">
        <v>134</v>
      </c>
      <c r="F53" t="s">
        <v>21</v>
      </c>
      <c r="G53" t="s">
        <v>13</v>
      </c>
      <c r="H53" t="s">
        <v>8</v>
      </c>
      <c r="I53" s="2">
        <v>7755.08</v>
      </c>
      <c r="J53"/>
      <c r="K53" s="2"/>
    </row>
    <row r="54" spans="1:12" hidden="1" x14ac:dyDescent="0.25">
      <c r="A54" t="s">
        <v>135</v>
      </c>
      <c r="B54" s="1">
        <v>42184</v>
      </c>
      <c r="C54" t="s">
        <v>136</v>
      </c>
      <c r="D54">
        <v>1</v>
      </c>
      <c r="E54" t="s">
        <v>137</v>
      </c>
      <c r="F54" t="s">
        <v>21</v>
      </c>
      <c r="G54" t="s">
        <v>13</v>
      </c>
      <c r="H54" t="s">
        <v>8</v>
      </c>
      <c r="I54" s="2">
        <v>213199.53</v>
      </c>
      <c r="J54"/>
      <c r="K54" s="2"/>
    </row>
    <row r="55" spans="1:12" hidden="1" x14ac:dyDescent="0.25">
      <c r="A55" t="s">
        <v>138</v>
      </c>
      <c r="B55" s="1">
        <v>42184</v>
      </c>
      <c r="C55" t="s">
        <v>139</v>
      </c>
      <c r="D55">
        <v>1</v>
      </c>
      <c r="E55" t="s">
        <v>140</v>
      </c>
      <c r="F55" t="s">
        <v>21</v>
      </c>
      <c r="G55" t="s">
        <v>13</v>
      </c>
      <c r="H55" t="s">
        <v>8</v>
      </c>
      <c r="I55" s="2">
        <v>2106.9699999999998</v>
      </c>
      <c r="J55"/>
      <c r="K55" s="2"/>
    </row>
    <row r="56" spans="1:12" hidden="1" x14ac:dyDescent="0.25">
      <c r="A56" t="s">
        <v>141</v>
      </c>
      <c r="B56" s="1">
        <v>42185</v>
      </c>
      <c r="C56" t="s">
        <v>142</v>
      </c>
      <c r="D56">
        <v>1</v>
      </c>
      <c r="E56" t="s">
        <v>143</v>
      </c>
      <c r="F56" t="s">
        <v>144</v>
      </c>
      <c r="G56" t="s">
        <v>7</v>
      </c>
      <c r="H56" t="s">
        <v>145</v>
      </c>
      <c r="I56" s="6"/>
      <c r="J56" s="4">
        <v>80000</v>
      </c>
      <c r="K56" s="2" t="s">
        <v>171</v>
      </c>
    </row>
    <row r="57" spans="1:12" x14ac:dyDescent="0.25">
      <c r="A57" t="s">
        <v>2</v>
      </c>
      <c r="B57" s="1">
        <v>42185</v>
      </c>
      <c r="C57" t="s">
        <v>146</v>
      </c>
      <c r="D57">
        <v>1</v>
      </c>
      <c r="E57" t="s">
        <v>147</v>
      </c>
      <c r="F57" t="s">
        <v>12</v>
      </c>
      <c r="G57" t="s">
        <v>13</v>
      </c>
      <c r="H57" t="s">
        <v>14</v>
      </c>
      <c r="I57" s="6"/>
      <c r="J57" s="14">
        <v>376.18</v>
      </c>
      <c r="K57" s="2" t="s">
        <v>158</v>
      </c>
    </row>
    <row r="58" spans="1:12" hidden="1" x14ac:dyDescent="0.25">
      <c r="A58" t="s">
        <v>148</v>
      </c>
      <c r="B58" s="1">
        <v>42185</v>
      </c>
      <c r="C58" t="s">
        <v>149</v>
      </c>
      <c r="D58">
        <v>1</v>
      </c>
      <c r="E58" t="s">
        <v>150</v>
      </c>
      <c r="F58" t="s">
        <v>12</v>
      </c>
      <c r="G58" t="s">
        <v>7</v>
      </c>
      <c r="H58" t="s">
        <v>14</v>
      </c>
      <c r="I58" s="6"/>
      <c r="J58" s="13">
        <v>183138.9</v>
      </c>
      <c r="K58" s="2" t="s">
        <v>162</v>
      </c>
    </row>
    <row r="59" spans="1:12" hidden="1" x14ac:dyDescent="0.25">
      <c r="A59" t="s">
        <v>151</v>
      </c>
      <c r="B59" s="1">
        <v>42185</v>
      </c>
      <c r="C59" t="s">
        <v>152</v>
      </c>
      <c r="D59">
        <v>1</v>
      </c>
      <c r="E59" t="s">
        <v>153</v>
      </c>
      <c r="F59" t="s">
        <v>12</v>
      </c>
      <c r="G59" t="s">
        <v>7</v>
      </c>
      <c r="H59" t="s">
        <v>14</v>
      </c>
      <c r="I59" s="6"/>
      <c r="J59" s="13">
        <v>66685.399999999994</v>
      </c>
      <c r="K59" s="2" t="s">
        <v>162</v>
      </c>
    </row>
    <row r="60" spans="1:12" hidden="1" x14ac:dyDescent="0.25">
      <c r="A60" t="s">
        <v>154</v>
      </c>
      <c r="B60" s="1">
        <v>42185</v>
      </c>
      <c r="C60" t="s">
        <v>155</v>
      </c>
      <c r="D60">
        <v>1</v>
      </c>
      <c r="E60" t="s">
        <v>156</v>
      </c>
      <c r="F60" t="s">
        <v>21</v>
      </c>
      <c r="G60" t="s">
        <v>13</v>
      </c>
      <c r="H60" t="s">
        <v>8</v>
      </c>
      <c r="I60">
        <v>376.18</v>
      </c>
      <c r="J60"/>
      <c r="K60" s="2"/>
    </row>
    <row r="61" spans="1:12" x14ac:dyDescent="0.25">
      <c r="I61" s="4">
        <f>SUBTOTAL(9,I15:I60)</f>
        <v>0</v>
      </c>
      <c r="J61" s="7"/>
    </row>
    <row r="62" spans="1:12" x14ac:dyDescent="0.25">
      <c r="I62" s="6"/>
      <c r="J62" s="7"/>
      <c r="K62" s="2"/>
    </row>
    <row r="63" spans="1:12" x14ac:dyDescent="0.25">
      <c r="I63" s="12">
        <f>J63/1.16</f>
        <v>468809.84482758626</v>
      </c>
      <c r="J63" s="7">
        <f>+J20+J28+J41+J44+J58+J59</f>
        <v>543819.42000000004</v>
      </c>
      <c r="K63" s="2" t="s">
        <v>162</v>
      </c>
    </row>
    <row r="64" spans="1:12" x14ac:dyDescent="0.25">
      <c r="G64" s="8">
        <f>+I64-H64</f>
        <v>91410.604482758557</v>
      </c>
      <c r="H64">
        <f>347449.15+132025.78</f>
        <v>479474.93000000005</v>
      </c>
      <c r="I64" s="12">
        <f>J64/1.16</f>
        <v>570885.53448275861</v>
      </c>
      <c r="J64" s="7">
        <f>+J29+J50</f>
        <v>662227.22</v>
      </c>
      <c r="K64" s="2" t="s">
        <v>165</v>
      </c>
      <c r="L64" s="8">
        <f>+I64-H64</f>
        <v>91410.604482758557</v>
      </c>
    </row>
    <row r="65" spans="8:11" x14ac:dyDescent="0.25">
      <c r="I65" s="7">
        <f>+J56</f>
        <v>80000</v>
      </c>
      <c r="J65" s="7"/>
      <c r="K65" s="2" t="s">
        <v>171</v>
      </c>
    </row>
    <row r="66" spans="8:11" x14ac:dyDescent="0.25">
      <c r="I66" s="12">
        <v>2500</v>
      </c>
      <c r="J66" s="7"/>
      <c r="K66" s="2" t="s">
        <v>172</v>
      </c>
    </row>
    <row r="67" spans="8:11" x14ac:dyDescent="0.25">
      <c r="H67" s="6"/>
      <c r="I67" s="7">
        <v>-91410.61</v>
      </c>
      <c r="J67" s="7"/>
      <c r="K67" s="2" t="s">
        <v>173</v>
      </c>
    </row>
    <row r="68" spans="8:11" x14ac:dyDescent="0.25">
      <c r="H68" s="6"/>
      <c r="I68" s="7"/>
      <c r="J68" s="7"/>
      <c r="K68" s="2"/>
    </row>
    <row r="69" spans="8:11" x14ac:dyDescent="0.25">
      <c r="I69" s="3">
        <f>SUBTOTAL(9,I63:I68)</f>
        <v>1030784.7693103448</v>
      </c>
      <c r="J69" s="3">
        <f>SUBTOTAL(9,J63:J67)</f>
        <v>1206046.6400000001</v>
      </c>
    </row>
    <row r="70" spans="8:11" x14ac:dyDescent="0.25">
      <c r="I70" s="3"/>
      <c r="J70" s="3">
        <f>J69/1.16</f>
        <v>1039695.379310345</v>
      </c>
    </row>
    <row r="71" spans="8:11" x14ac:dyDescent="0.25">
      <c r="I71" s="3">
        <v>1030784.77</v>
      </c>
      <c r="J71" s="3">
        <v>1039695.39</v>
      </c>
      <c r="K71" s="8">
        <f>+I71-J71</f>
        <v>-8910.6199999999953</v>
      </c>
    </row>
    <row r="72" spans="8:11" x14ac:dyDescent="0.25">
      <c r="I72" s="3">
        <f>+I69-I71</f>
        <v>-6.8965519312769175E-4</v>
      </c>
      <c r="J72" s="3">
        <f>+J70-J71</f>
        <v>-1.0689654969610274E-2</v>
      </c>
      <c r="K72" s="8">
        <f>K71*0.16</f>
        <v>-1425.6991999999993</v>
      </c>
    </row>
    <row r="73" spans="8:11" x14ac:dyDescent="0.25">
      <c r="I73" s="3"/>
      <c r="K73" s="8">
        <f>+K71+K72</f>
        <v>-10336.319199999994</v>
      </c>
    </row>
    <row r="74" spans="8:11" x14ac:dyDescent="0.25">
      <c r="I74" s="3"/>
    </row>
  </sheetData>
  <autoFilter ref="A11:K60">
    <filterColumn colId="10">
      <filters>
        <filter val="UNIFORMES"/>
        <filter val="VALES"/>
      </filters>
    </filterColumn>
  </autoFilter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4" workbookViewId="0">
      <selection activeCell="C35" sqref="C35:C41"/>
    </sheetView>
  </sheetViews>
  <sheetFormatPr baseColWidth="10" defaultRowHeight="15" x14ac:dyDescent="0.25"/>
  <cols>
    <col min="3" max="3" width="13.7109375" bestFit="1" customWidth="1"/>
    <col min="4" max="4" width="2" bestFit="1" customWidth="1"/>
    <col min="5" max="5" width="16.5703125" bestFit="1" customWidth="1"/>
    <col min="6" max="6" width="24.28515625" bestFit="1" customWidth="1"/>
    <col min="8" max="8" width="38" bestFit="1" customWidth="1"/>
    <col min="9" max="9" width="13.140625" bestFit="1" customWidth="1"/>
    <col min="10" max="10" width="11.7109375" bestFit="1" customWidth="1"/>
    <col min="12" max="12" width="14.42578125" bestFit="1" customWidth="1"/>
  </cols>
  <sheetData>
    <row r="1" spans="1:12" x14ac:dyDescent="0.25">
      <c r="A1" t="s">
        <v>174</v>
      </c>
    </row>
    <row r="2" spans="1:12" x14ac:dyDescent="0.25">
      <c r="A2" t="s">
        <v>175</v>
      </c>
      <c r="K2" s="5"/>
    </row>
    <row r="3" spans="1:12" x14ac:dyDescent="0.25">
      <c r="A3" t="s">
        <v>508</v>
      </c>
      <c r="B3">
        <v>2015</v>
      </c>
      <c r="K3" s="15"/>
    </row>
    <row r="4" spans="1:12" x14ac:dyDescent="0.25">
      <c r="D4" s="5"/>
    </row>
    <row r="11" spans="1:12" x14ac:dyDescent="0.25">
      <c r="A11" s="9" t="s">
        <v>177</v>
      </c>
      <c r="B11" s="9" t="s">
        <v>178</v>
      </c>
      <c r="C11" s="9" t="s">
        <v>179</v>
      </c>
      <c r="D11" s="9" t="s">
        <v>180</v>
      </c>
      <c r="E11" s="9" t="s">
        <v>181</v>
      </c>
      <c r="F11" s="9"/>
      <c r="G11" s="9" t="s">
        <v>182</v>
      </c>
      <c r="H11" s="9" t="s">
        <v>183</v>
      </c>
      <c r="I11" s="9" t="s">
        <v>300</v>
      </c>
      <c r="J11" s="9" t="s">
        <v>184</v>
      </c>
      <c r="K11" s="10" t="s">
        <v>185</v>
      </c>
      <c r="L11" s="11" t="s">
        <v>186</v>
      </c>
    </row>
    <row r="12" spans="1:12" x14ac:dyDescent="0.25">
      <c r="A12" t="s">
        <v>187</v>
      </c>
      <c r="B12" s="1">
        <v>42219</v>
      </c>
      <c r="C12" t="s">
        <v>188</v>
      </c>
      <c r="D12">
        <v>1</v>
      </c>
      <c r="E12" t="s">
        <v>189</v>
      </c>
      <c r="F12" t="s">
        <v>12</v>
      </c>
      <c r="G12" t="s">
        <v>7</v>
      </c>
      <c r="H12" t="s">
        <v>8</v>
      </c>
      <c r="I12" s="3">
        <f>K12/1.16</f>
        <v>6252.9137931034484</v>
      </c>
      <c r="K12" s="2">
        <v>7253.38</v>
      </c>
      <c r="L12" s="2" t="s">
        <v>302</v>
      </c>
    </row>
    <row r="13" spans="1:12" x14ac:dyDescent="0.25">
      <c r="A13" t="s">
        <v>190</v>
      </c>
      <c r="B13" s="1">
        <v>42219</v>
      </c>
      <c r="C13" t="s">
        <v>191</v>
      </c>
      <c r="D13">
        <v>1</v>
      </c>
      <c r="E13" t="s">
        <v>192</v>
      </c>
      <c r="F13" t="s">
        <v>21</v>
      </c>
      <c r="G13" t="s">
        <v>13</v>
      </c>
      <c r="H13" t="s">
        <v>8</v>
      </c>
      <c r="I13" s="3"/>
      <c r="J13" s="3">
        <v>7253.38</v>
      </c>
      <c r="L13" s="2" t="s">
        <v>302</v>
      </c>
    </row>
    <row r="14" spans="1:12" x14ac:dyDescent="0.25">
      <c r="A14" t="s">
        <v>193</v>
      </c>
      <c r="B14" s="1">
        <v>42220</v>
      </c>
      <c r="C14" t="s">
        <v>194</v>
      </c>
      <c r="D14">
        <v>1</v>
      </c>
      <c r="E14" t="s">
        <v>195</v>
      </c>
      <c r="F14" t="s">
        <v>12</v>
      </c>
      <c r="G14" t="s">
        <v>7</v>
      </c>
      <c r="H14" t="s">
        <v>8</v>
      </c>
      <c r="I14" s="3">
        <f t="shared" ref="I14:I15" si="0">K14/1.16</f>
        <v>186170.68965517243</v>
      </c>
      <c r="K14" s="2">
        <v>215958</v>
      </c>
      <c r="L14" s="2" t="s">
        <v>301</v>
      </c>
    </row>
    <row r="15" spans="1:12" x14ac:dyDescent="0.25">
      <c r="A15" t="s">
        <v>196</v>
      </c>
      <c r="B15" s="1">
        <v>42222</v>
      </c>
      <c r="C15" t="s">
        <v>197</v>
      </c>
      <c r="D15">
        <v>1</v>
      </c>
      <c r="E15" t="s">
        <v>198</v>
      </c>
      <c r="F15" t="s">
        <v>12</v>
      </c>
      <c r="G15" t="s">
        <v>7</v>
      </c>
      <c r="H15" t="s">
        <v>8</v>
      </c>
      <c r="I15" s="3">
        <f t="shared" si="0"/>
        <v>2852.6724137931037</v>
      </c>
      <c r="K15" s="2">
        <v>3309.1</v>
      </c>
      <c r="L15" s="2" t="s">
        <v>303</v>
      </c>
    </row>
    <row r="16" spans="1:12" x14ac:dyDescent="0.25">
      <c r="A16" t="s">
        <v>199</v>
      </c>
      <c r="B16" s="1">
        <v>42222</v>
      </c>
      <c r="C16" t="s">
        <v>200</v>
      </c>
      <c r="D16">
        <v>1</v>
      </c>
      <c r="E16" t="s">
        <v>201</v>
      </c>
      <c r="F16" t="s">
        <v>21</v>
      </c>
      <c r="G16" t="s">
        <v>7</v>
      </c>
      <c r="H16" t="s">
        <v>8</v>
      </c>
      <c r="I16" s="3"/>
      <c r="J16" s="3">
        <v>215958</v>
      </c>
      <c r="L16" s="2" t="s">
        <v>301</v>
      </c>
    </row>
    <row r="17" spans="1:12" x14ac:dyDescent="0.25">
      <c r="A17" t="s">
        <v>202</v>
      </c>
      <c r="B17" s="1">
        <v>42222</v>
      </c>
      <c r="C17" t="s">
        <v>203</v>
      </c>
      <c r="D17">
        <v>1</v>
      </c>
      <c r="E17" t="s">
        <v>204</v>
      </c>
      <c r="F17" t="s">
        <v>21</v>
      </c>
      <c r="G17" t="s">
        <v>7</v>
      </c>
      <c r="H17" t="s">
        <v>8</v>
      </c>
      <c r="I17" s="3"/>
      <c r="J17" s="3">
        <v>3309.1</v>
      </c>
      <c r="L17" s="2" t="s">
        <v>303</v>
      </c>
    </row>
    <row r="18" spans="1:12" x14ac:dyDescent="0.25">
      <c r="A18" t="s">
        <v>205</v>
      </c>
      <c r="B18" s="1">
        <v>42223</v>
      </c>
      <c r="C18" t="s">
        <v>206</v>
      </c>
      <c r="D18">
        <v>1</v>
      </c>
      <c r="E18" t="s">
        <v>207</v>
      </c>
      <c r="F18" t="s">
        <v>12</v>
      </c>
      <c r="G18" t="s">
        <v>13</v>
      </c>
      <c r="H18" t="s">
        <v>8</v>
      </c>
      <c r="I18" s="3">
        <f t="shared" ref="I18:I20" si="1">K18/1.16</f>
        <v>117424.43103448277</v>
      </c>
      <c r="K18" s="2">
        <v>136212.34</v>
      </c>
      <c r="L18" s="2" t="s">
        <v>162</v>
      </c>
    </row>
    <row r="19" spans="1:12" x14ac:dyDescent="0.25">
      <c r="A19" t="s">
        <v>208</v>
      </c>
      <c r="B19" s="1">
        <v>42223</v>
      </c>
      <c r="C19" t="s">
        <v>209</v>
      </c>
      <c r="D19">
        <v>1</v>
      </c>
      <c r="E19" t="s">
        <v>210</v>
      </c>
      <c r="F19" t="s">
        <v>12</v>
      </c>
      <c r="G19" t="s">
        <v>13</v>
      </c>
      <c r="H19" t="s">
        <v>8</v>
      </c>
      <c r="I19" s="3">
        <f t="shared" si="1"/>
        <v>595.60344827586209</v>
      </c>
      <c r="K19">
        <v>690.9</v>
      </c>
      <c r="L19" s="2" t="s">
        <v>304</v>
      </c>
    </row>
    <row r="20" spans="1:12" x14ac:dyDescent="0.25">
      <c r="A20" t="s">
        <v>211</v>
      </c>
      <c r="B20" s="1">
        <v>42223</v>
      </c>
      <c r="C20" t="s">
        <v>212</v>
      </c>
      <c r="D20">
        <v>1</v>
      </c>
      <c r="E20" t="s">
        <v>213</v>
      </c>
      <c r="F20" t="s">
        <v>6</v>
      </c>
      <c r="G20" t="s">
        <v>7</v>
      </c>
      <c r="H20" t="s">
        <v>8</v>
      </c>
      <c r="I20" s="3">
        <f t="shared" si="1"/>
        <v>5714.2758620689665</v>
      </c>
      <c r="K20" s="2">
        <v>6628.56</v>
      </c>
      <c r="L20" s="2"/>
    </row>
    <row r="21" spans="1:12" x14ac:dyDescent="0.25">
      <c r="A21" t="s">
        <v>214</v>
      </c>
      <c r="B21" s="1">
        <v>42223</v>
      </c>
      <c r="C21" t="s">
        <v>215</v>
      </c>
      <c r="D21">
        <v>1</v>
      </c>
      <c r="E21" t="s">
        <v>216</v>
      </c>
      <c r="F21" t="s">
        <v>21</v>
      </c>
      <c r="G21" t="s">
        <v>13</v>
      </c>
      <c r="H21" t="s">
        <v>8</v>
      </c>
      <c r="I21" s="3"/>
      <c r="J21" s="3">
        <v>136212.34</v>
      </c>
      <c r="L21" s="2"/>
    </row>
    <row r="22" spans="1:12" x14ac:dyDescent="0.25">
      <c r="A22" t="s">
        <v>217</v>
      </c>
      <c r="B22" s="1">
        <v>42223</v>
      </c>
      <c r="C22" t="s">
        <v>218</v>
      </c>
      <c r="D22">
        <v>1</v>
      </c>
      <c r="E22" t="s">
        <v>219</v>
      </c>
      <c r="F22" t="s">
        <v>21</v>
      </c>
      <c r="G22" t="s">
        <v>13</v>
      </c>
      <c r="H22" t="s">
        <v>8</v>
      </c>
      <c r="I22" s="3"/>
      <c r="J22" s="3">
        <v>690.89</v>
      </c>
      <c r="L22" s="2"/>
    </row>
    <row r="23" spans="1:12" x14ac:dyDescent="0.25">
      <c r="A23" t="s">
        <v>220</v>
      </c>
      <c r="B23" s="1">
        <v>42228</v>
      </c>
      <c r="C23" t="s">
        <v>221</v>
      </c>
      <c r="D23">
        <v>1</v>
      </c>
      <c r="E23" t="s">
        <v>222</v>
      </c>
      <c r="F23" t="s">
        <v>49</v>
      </c>
      <c r="G23" t="s">
        <v>7</v>
      </c>
      <c r="H23" t="s">
        <v>8</v>
      </c>
      <c r="J23" s="2">
        <v>6628.56</v>
      </c>
      <c r="L23" s="2"/>
    </row>
    <row r="24" spans="1:12" x14ac:dyDescent="0.25">
      <c r="A24" t="s">
        <v>223</v>
      </c>
      <c r="B24" s="1">
        <v>42230</v>
      </c>
      <c r="C24" t="s">
        <v>224</v>
      </c>
      <c r="D24">
        <v>1</v>
      </c>
      <c r="E24" t="s">
        <v>225</v>
      </c>
      <c r="F24" t="s">
        <v>12</v>
      </c>
      <c r="G24" t="s">
        <v>13</v>
      </c>
      <c r="H24" t="s">
        <v>8</v>
      </c>
      <c r="I24" s="3">
        <f t="shared" ref="I24:I26" si="2">K24/1.16</f>
        <v>346627.47413793107</v>
      </c>
      <c r="K24" s="2">
        <v>402087.87</v>
      </c>
      <c r="L24" s="2"/>
    </row>
    <row r="25" spans="1:12" x14ac:dyDescent="0.25">
      <c r="A25" t="s">
        <v>226</v>
      </c>
      <c r="B25" s="1">
        <v>42230</v>
      </c>
      <c r="C25" t="s">
        <v>227</v>
      </c>
      <c r="D25">
        <v>1</v>
      </c>
      <c r="E25" t="s">
        <v>228</v>
      </c>
      <c r="F25" t="s">
        <v>12</v>
      </c>
      <c r="G25" t="s">
        <v>13</v>
      </c>
      <c r="H25" t="s">
        <v>8</v>
      </c>
      <c r="I25" s="3">
        <f t="shared" si="2"/>
        <v>60975.560344827587</v>
      </c>
      <c r="K25" s="2">
        <v>70731.649999999994</v>
      </c>
      <c r="L25" s="2"/>
    </row>
    <row r="26" spans="1:12" x14ac:dyDescent="0.25">
      <c r="A26" t="s">
        <v>229</v>
      </c>
      <c r="B26" s="1">
        <v>42230</v>
      </c>
      <c r="C26" t="s">
        <v>230</v>
      </c>
      <c r="D26">
        <v>1</v>
      </c>
      <c r="E26" t="s">
        <v>231</v>
      </c>
      <c r="F26" t="s">
        <v>12</v>
      </c>
      <c r="G26" t="s">
        <v>13</v>
      </c>
      <c r="H26" t="s">
        <v>8</v>
      </c>
      <c r="I26" s="3">
        <f t="shared" si="2"/>
        <v>1485</v>
      </c>
      <c r="K26" s="2">
        <v>1722.6</v>
      </c>
      <c r="L26" s="2"/>
    </row>
    <row r="27" spans="1:12" x14ac:dyDescent="0.25">
      <c r="A27" t="s">
        <v>232</v>
      </c>
      <c r="B27" s="1">
        <v>42230</v>
      </c>
      <c r="C27" t="s">
        <v>233</v>
      </c>
      <c r="D27">
        <v>1</v>
      </c>
      <c r="E27" t="s">
        <v>234</v>
      </c>
      <c r="F27" t="s">
        <v>21</v>
      </c>
      <c r="G27" t="s">
        <v>13</v>
      </c>
      <c r="H27" t="s">
        <v>8</v>
      </c>
      <c r="I27" s="3"/>
      <c r="J27" s="3">
        <v>402087.87</v>
      </c>
      <c r="L27" s="2"/>
    </row>
    <row r="28" spans="1:12" x14ac:dyDescent="0.25">
      <c r="A28" t="s">
        <v>235</v>
      </c>
      <c r="B28" s="1">
        <v>42230</v>
      </c>
      <c r="C28" t="s">
        <v>236</v>
      </c>
      <c r="D28">
        <v>1</v>
      </c>
      <c r="E28" t="s">
        <v>237</v>
      </c>
      <c r="F28" t="s">
        <v>21</v>
      </c>
      <c r="G28" t="s">
        <v>13</v>
      </c>
      <c r="H28" t="s">
        <v>8</v>
      </c>
      <c r="I28" s="3"/>
      <c r="J28" s="3">
        <v>70731.649999999994</v>
      </c>
      <c r="L28" s="2"/>
    </row>
    <row r="29" spans="1:12" x14ac:dyDescent="0.25">
      <c r="A29" t="s">
        <v>238</v>
      </c>
      <c r="B29" s="1">
        <v>42230</v>
      </c>
      <c r="C29" t="s">
        <v>239</v>
      </c>
      <c r="D29">
        <v>1</v>
      </c>
      <c r="E29" t="s">
        <v>240</v>
      </c>
      <c r="F29" t="s">
        <v>21</v>
      </c>
      <c r="G29" t="s">
        <v>13</v>
      </c>
      <c r="H29" t="s">
        <v>8</v>
      </c>
      <c r="I29" s="3"/>
      <c r="J29" s="3">
        <v>1722.6</v>
      </c>
      <c r="L29" s="2"/>
    </row>
    <row r="30" spans="1:12" x14ac:dyDescent="0.25">
      <c r="A30" t="s">
        <v>241</v>
      </c>
      <c r="B30" s="1">
        <v>42233</v>
      </c>
      <c r="C30" t="s">
        <v>242</v>
      </c>
      <c r="D30">
        <v>1</v>
      </c>
      <c r="E30" t="s">
        <v>243</v>
      </c>
      <c r="F30" t="s">
        <v>12</v>
      </c>
      <c r="G30" t="s">
        <v>13</v>
      </c>
      <c r="H30" t="s">
        <v>8</v>
      </c>
      <c r="I30" s="3">
        <f>K30/1.16</f>
        <v>38377.198275862072</v>
      </c>
      <c r="K30" s="2">
        <v>44517.55</v>
      </c>
      <c r="L30" s="2"/>
    </row>
    <row r="31" spans="1:12" x14ac:dyDescent="0.25">
      <c r="A31" t="s">
        <v>56</v>
      </c>
      <c r="B31" s="1">
        <v>42233</v>
      </c>
      <c r="C31" t="s">
        <v>244</v>
      </c>
      <c r="D31">
        <v>1</v>
      </c>
      <c r="E31" t="s">
        <v>245</v>
      </c>
      <c r="F31" t="s">
        <v>21</v>
      </c>
      <c r="G31" t="s">
        <v>13</v>
      </c>
      <c r="H31" t="s">
        <v>8</v>
      </c>
      <c r="I31" s="3"/>
      <c r="J31" s="3">
        <v>44517.55</v>
      </c>
      <c r="L31" s="2"/>
    </row>
    <row r="32" spans="1:12" x14ac:dyDescent="0.25">
      <c r="A32" t="s">
        <v>246</v>
      </c>
      <c r="B32" s="1">
        <v>42234</v>
      </c>
      <c r="C32" t="s">
        <v>247</v>
      </c>
      <c r="D32">
        <v>1</v>
      </c>
      <c r="E32" t="s">
        <v>248</v>
      </c>
      <c r="F32" t="s">
        <v>12</v>
      </c>
      <c r="G32" t="s">
        <v>13</v>
      </c>
      <c r="H32" t="s">
        <v>8</v>
      </c>
      <c r="I32" s="3">
        <f>K32/1.16</f>
        <v>7952.370689655173</v>
      </c>
      <c r="K32" s="2">
        <v>9224.75</v>
      </c>
      <c r="L32" s="2"/>
    </row>
    <row r="33" spans="1:12" x14ac:dyDescent="0.25">
      <c r="A33" t="s">
        <v>249</v>
      </c>
      <c r="B33" s="1">
        <v>42234</v>
      </c>
      <c r="C33" t="s">
        <v>250</v>
      </c>
      <c r="D33">
        <v>1</v>
      </c>
      <c r="E33" t="s">
        <v>251</v>
      </c>
      <c r="F33" t="s">
        <v>21</v>
      </c>
      <c r="G33" t="s">
        <v>13</v>
      </c>
      <c r="H33" t="s">
        <v>8</v>
      </c>
      <c r="I33" s="3"/>
      <c r="J33" s="3">
        <v>9224.75</v>
      </c>
      <c r="L33" s="2"/>
    </row>
    <row r="34" spans="1:12" x14ac:dyDescent="0.25">
      <c r="A34" t="s">
        <v>252</v>
      </c>
      <c r="B34" s="1">
        <v>42236</v>
      </c>
      <c r="C34" t="s">
        <v>253</v>
      </c>
      <c r="D34">
        <v>1</v>
      </c>
      <c r="E34" t="s">
        <v>254</v>
      </c>
      <c r="F34" t="s">
        <v>12</v>
      </c>
      <c r="G34" t="s">
        <v>13</v>
      </c>
      <c r="H34" t="s">
        <v>8</v>
      </c>
      <c r="I34" s="3">
        <f t="shared" ref="I34:I35" si="3">K34/1.16</f>
        <v>40836.206896551725</v>
      </c>
      <c r="K34" s="2">
        <v>47370</v>
      </c>
      <c r="L34" s="2"/>
    </row>
    <row r="35" spans="1:12" x14ac:dyDescent="0.25">
      <c r="A35" t="s">
        <v>255</v>
      </c>
      <c r="B35" s="1">
        <v>42236</v>
      </c>
      <c r="C35" t="s">
        <v>256</v>
      </c>
      <c r="D35">
        <v>1</v>
      </c>
      <c r="E35" t="s">
        <v>257</v>
      </c>
      <c r="F35" t="s">
        <v>258</v>
      </c>
      <c r="G35" t="s">
        <v>7</v>
      </c>
      <c r="H35" t="s">
        <v>8</v>
      </c>
      <c r="I35" s="3">
        <f t="shared" si="3"/>
        <v>18725.163793103449</v>
      </c>
      <c r="K35" s="2">
        <v>21721.19</v>
      </c>
      <c r="L35" s="2"/>
    </row>
    <row r="36" spans="1:12" x14ac:dyDescent="0.25">
      <c r="A36" t="s">
        <v>259</v>
      </c>
      <c r="B36" s="1">
        <v>42236</v>
      </c>
      <c r="C36" t="s">
        <v>260</v>
      </c>
      <c r="D36">
        <v>1</v>
      </c>
      <c r="E36" t="s">
        <v>261</v>
      </c>
      <c r="F36" t="s">
        <v>21</v>
      </c>
      <c r="G36" t="s">
        <v>13</v>
      </c>
      <c r="H36" t="s">
        <v>8</v>
      </c>
      <c r="I36" s="3"/>
      <c r="J36" s="3">
        <v>47370</v>
      </c>
      <c r="L36" s="2"/>
    </row>
    <row r="37" spans="1:12" x14ac:dyDescent="0.25">
      <c r="A37" t="s">
        <v>262</v>
      </c>
      <c r="B37" s="1">
        <v>42237</v>
      </c>
      <c r="C37" t="s">
        <v>263</v>
      </c>
      <c r="D37">
        <v>1</v>
      </c>
      <c r="E37" t="s">
        <v>264</v>
      </c>
      <c r="F37" t="s">
        <v>12</v>
      </c>
      <c r="G37" t="s">
        <v>13</v>
      </c>
      <c r="H37" t="s">
        <v>8</v>
      </c>
      <c r="I37" s="3">
        <f>K37/1.16</f>
        <v>100550.82758620691</v>
      </c>
      <c r="K37" s="2">
        <v>116638.96</v>
      </c>
      <c r="L37" s="2"/>
    </row>
    <row r="38" spans="1:12" x14ac:dyDescent="0.25">
      <c r="A38" t="s">
        <v>265</v>
      </c>
      <c r="B38" s="1">
        <v>42237</v>
      </c>
      <c r="C38" t="s">
        <v>266</v>
      </c>
      <c r="D38">
        <v>1</v>
      </c>
      <c r="E38" t="s">
        <v>267</v>
      </c>
      <c r="F38" t="s">
        <v>21</v>
      </c>
      <c r="G38" t="s">
        <v>13</v>
      </c>
      <c r="H38" t="s">
        <v>8</v>
      </c>
      <c r="I38" s="3"/>
      <c r="J38" s="3">
        <v>21721.19</v>
      </c>
      <c r="L38" s="2"/>
    </row>
    <row r="39" spans="1:12" x14ac:dyDescent="0.25">
      <c r="A39" t="s">
        <v>268</v>
      </c>
      <c r="B39" s="1">
        <v>42237</v>
      </c>
      <c r="C39" t="s">
        <v>269</v>
      </c>
      <c r="D39">
        <v>1</v>
      </c>
      <c r="E39" t="s">
        <v>270</v>
      </c>
      <c r="F39" t="s">
        <v>21</v>
      </c>
      <c r="G39" t="s">
        <v>13</v>
      </c>
      <c r="H39" t="s">
        <v>8</v>
      </c>
      <c r="I39" s="3"/>
      <c r="J39" s="3">
        <v>116638.96</v>
      </c>
      <c r="L39" s="2"/>
    </row>
    <row r="40" spans="1:12" x14ac:dyDescent="0.25">
      <c r="A40" t="s">
        <v>271</v>
      </c>
      <c r="B40" s="1">
        <v>42244</v>
      </c>
      <c r="C40" t="s">
        <v>272</v>
      </c>
      <c r="D40">
        <v>1</v>
      </c>
      <c r="E40" t="s">
        <v>273</v>
      </c>
      <c r="F40" t="s">
        <v>12</v>
      </c>
      <c r="G40" t="s">
        <v>13</v>
      </c>
      <c r="H40" t="s">
        <v>8</v>
      </c>
      <c r="I40" s="3">
        <f t="shared" ref="I40:I43" si="4">K40/1.16</f>
        <v>1100</v>
      </c>
      <c r="K40" s="2">
        <v>1276</v>
      </c>
      <c r="L40" s="2"/>
    </row>
    <row r="41" spans="1:12" x14ac:dyDescent="0.25">
      <c r="A41" t="s">
        <v>274</v>
      </c>
      <c r="B41" s="1">
        <v>42244</v>
      </c>
      <c r="C41" t="s">
        <v>275</v>
      </c>
      <c r="D41">
        <v>1</v>
      </c>
      <c r="E41" t="s">
        <v>276</v>
      </c>
      <c r="F41" t="s">
        <v>12</v>
      </c>
      <c r="G41" t="s">
        <v>13</v>
      </c>
      <c r="H41" t="s">
        <v>8</v>
      </c>
      <c r="I41" s="3">
        <f t="shared" si="4"/>
        <v>188011.55172413794</v>
      </c>
      <c r="K41" s="2">
        <v>218093.4</v>
      </c>
      <c r="L41" s="2"/>
    </row>
    <row r="42" spans="1:12" x14ac:dyDescent="0.25">
      <c r="A42" t="s">
        <v>277</v>
      </c>
      <c r="B42" s="1">
        <v>42244</v>
      </c>
      <c r="C42" t="s">
        <v>278</v>
      </c>
      <c r="D42">
        <v>1</v>
      </c>
      <c r="E42" t="s">
        <v>279</v>
      </c>
      <c r="F42" t="s">
        <v>12</v>
      </c>
      <c r="G42" t="s">
        <v>13</v>
      </c>
      <c r="H42" t="s">
        <v>8</v>
      </c>
      <c r="I42" s="3">
        <f t="shared" si="4"/>
        <v>188535.02586206899</v>
      </c>
      <c r="K42" s="2">
        <v>218700.63</v>
      </c>
      <c r="L42" s="2"/>
    </row>
    <row r="43" spans="1:12" x14ac:dyDescent="0.25">
      <c r="A43" t="s">
        <v>280</v>
      </c>
      <c r="B43" s="1">
        <v>42244</v>
      </c>
      <c r="C43" t="s">
        <v>281</v>
      </c>
      <c r="D43">
        <v>1</v>
      </c>
      <c r="E43" t="s">
        <v>282</v>
      </c>
      <c r="F43" t="s">
        <v>12</v>
      </c>
      <c r="G43" t="s">
        <v>13</v>
      </c>
      <c r="H43" t="s">
        <v>8</v>
      </c>
      <c r="I43" s="3">
        <f t="shared" si="4"/>
        <v>1815.3189655172414</v>
      </c>
      <c r="K43" s="2">
        <v>2105.77</v>
      </c>
      <c r="L43" s="2"/>
    </row>
    <row r="44" spans="1:12" x14ac:dyDescent="0.25">
      <c r="A44" t="s">
        <v>283</v>
      </c>
      <c r="B44" s="1">
        <v>42244</v>
      </c>
      <c r="C44" t="s">
        <v>284</v>
      </c>
      <c r="D44">
        <v>1</v>
      </c>
      <c r="E44" t="s">
        <v>285</v>
      </c>
      <c r="F44" t="s">
        <v>21</v>
      </c>
      <c r="G44" t="s">
        <v>13</v>
      </c>
      <c r="H44" t="s">
        <v>8</v>
      </c>
      <c r="I44" s="3"/>
      <c r="J44" s="3">
        <v>1276</v>
      </c>
      <c r="L44" s="2"/>
    </row>
    <row r="45" spans="1:12" x14ac:dyDescent="0.25">
      <c r="A45" t="s">
        <v>286</v>
      </c>
      <c r="B45" s="1">
        <v>42244</v>
      </c>
      <c r="C45" t="s">
        <v>287</v>
      </c>
      <c r="D45">
        <v>1</v>
      </c>
      <c r="E45" t="s">
        <v>288</v>
      </c>
      <c r="F45" t="s">
        <v>21</v>
      </c>
      <c r="G45" t="s">
        <v>13</v>
      </c>
      <c r="H45" t="s">
        <v>8</v>
      </c>
      <c r="I45" s="3"/>
      <c r="J45" s="3">
        <v>218093.4</v>
      </c>
      <c r="L45" s="2"/>
    </row>
    <row r="46" spans="1:12" x14ac:dyDescent="0.25">
      <c r="A46" t="s">
        <v>289</v>
      </c>
      <c r="B46" s="1">
        <v>42244</v>
      </c>
      <c r="C46" t="s">
        <v>290</v>
      </c>
      <c r="D46">
        <v>1</v>
      </c>
      <c r="E46" t="s">
        <v>291</v>
      </c>
      <c r="F46" t="s">
        <v>21</v>
      </c>
      <c r="G46" t="s">
        <v>13</v>
      </c>
      <c r="H46" t="s">
        <v>8</v>
      </c>
      <c r="I46" s="3"/>
      <c r="J46" s="3">
        <v>218700.63</v>
      </c>
      <c r="L46" s="2"/>
    </row>
    <row r="47" spans="1:12" x14ac:dyDescent="0.25">
      <c r="A47" t="s">
        <v>292</v>
      </c>
      <c r="B47" s="1">
        <v>42244</v>
      </c>
      <c r="C47" t="s">
        <v>293</v>
      </c>
      <c r="D47">
        <v>1</v>
      </c>
      <c r="E47" t="s">
        <v>294</v>
      </c>
      <c r="F47" t="s">
        <v>21</v>
      </c>
      <c r="G47" t="s">
        <v>13</v>
      </c>
      <c r="H47" t="s">
        <v>8</v>
      </c>
      <c r="I47" s="3"/>
      <c r="J47" s="3">
        <v>2105.77</v>
      </c>
      <c r="L47" s="2"/>
    </row>
    <row r="48" spans="1:12" x14ac:dyDescent="0.25">
      <c r="A48" t="s">
        <v>141</v>
      </c>
      <c r="B48" s="1">
        <v>42247</v>
      </c>
      <c r="C48" t="s">
        <v>142</v>
      </c>
      <c r="D48">
        <v>1</v>
      </c>
      <c r="E48" t="s">
        <v>295</v>
      </c>
      <c r="F48" t="s">
        <v>144</v>
      </c>
      <c r="G48" t="s">
        <v>7</v>
      </c>
      <c r="H48" t="s">
        <v>296</v>
      </c>
      <c r="I48" s="3"/>
      <c r="K48" s="2">
        <v>80000</v>
      </c>
      <c r="L48" s="2"/>
    </row>
    <row r="49" spans="1:12" x14ac:dyDescent="0.25">
      <c r="A49" t="s">
        <v>297</v>
      </c>
      <c r="B49" s="1">
        <v>42247</v>
      </c>
      <c r="C49" t="s">
        <v>298</v>
      </c>
      <c r="D49">
        <v>1</v>
      </c>
      <c r="E49" t="s">
        <v>299</v>
      </c>
      <c r="F49" t="s">
        <v>12</v>
      </c>
      <c r="G49" t="s">
        <v>7</v>
      </c>
      <c r="H49" t="s">
        <v>8</v>
      </c>
      <c r="I49" s="3">
        <f t="shared" ref="I49" si="5">K49/1.16</f>
        <v>324.29310344827587</v>
      </c>
      <c r="K49">
        <v>376.18</v>
      </c>
      <c r="L49" s="2"/>
    </row>
    <row r="50" spans="1:12" x14ac:dyDescent="0.25">
      <c r="I50" s="3">
        <f>SUBTOTAL(9,I13:I49)</f>
        <v>1308073.6637931038</v>
      </c>
      <c r="J50" s="2">
        <f>SUBTOTAL(9,J13:J47)</f>
        <v>1524242.6400000001</v>
      </c>
      <c r="K50" s="2"/>
    </row>
    <row r="51" spans="1:12" x14ac:dyDescent="0.25">
      <c r="L51" s="2"/>
    </row>
  </sheetData>
  <autoFilter ref="A11:L4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zoomScale="85" zoomScaleNormal="85" workbookViewId="0">
      <selection activeCell="C3" sqref="A1:C3"/>
    </sheetView>
  </sheetViews>
  <sheetFormatPr baseColWidth="10" defaultRowHeight="15" x14ac:dyDescent="0.25"/>
  <cols>
    <col min="1" max="1" width="9.140625" bestFit="1" customWidth="1"/>
    <col min="2" max="2" width="10.7109375" bestFit="1" customWidth="1"/>
    <col min="4" max="4" width="3.5703125" bestFit="1" customWidth="1"/>
    <col min="5" max="5" width="8.7109375" customWidth="1"/>
    <col min="6" max="6" width="8.140625" bestFit="1" customWidth="1"/>
    <col min="7" max="7" width="22" bestFit="1" customWidth="1"/>
    <col min="9" max="9" width="38" bestFit="1" customWidth="1"/>
    <col min="10" max="10" width="7.7109375" bestFit="1" customWidth="1"/>
    <col min="13" max="13" width="16.140625" bestFit="1" customWidth="1"/>
  </cols>
  <sheetData>
    <row r="1" spans="1:13" x14ac:dyDescent="0.25">
      <c r="A1" t="s">
        <v>174</v>
      </c>
    </row>
    <row r="2" spans="1:13" x14ac:dyDescent="0.25">
      <c r="A2" t="s">
        <v>175</v>
      </c>
      <c r="L2" s="5"/>
    </row>
    <row r="3" spans="1:13" x14ac:dyDescent="0.25">
      <c r="A3" t="s">
        <v>509</v>
      </c>
      <c r="B3">
        <v>2015</v>
      </c>
      <c r="L3" s="15"/>
    </row>
    <row r="11" spans="1:13" x14ac:dyDescent="0.25">
      <c r="A11" s="9" t="s">
        <v>177</v>
      </c>
      <c r="B11" s="9" t="s">
        <v>178</v>
      </c>
      <c r="C11" s="9" t="s">
        <v>179</v>
      </c>
      <c r="D11" s="9" t="s">
        <v>180</v>
      </c>
      <c r="E11" s="9" t="s">
        <v>181</v>
      </c>
      <c r="F11" s="9"/>
      <c r="G11" s="9" t="s">
        <v>182</v>
      </c>
      <c r="H11" s="9" t="s">
        <v>183</v>
      </c>
      <c r="I11" s="9" t="s">
        <v>394</v>
      </c>
      <c r="J11" s="9" t="s">
        <v>300</v>
      </c>
      <c r="K11" s="9" t="s">
        <v>184</v>
      </c>
      <c r="L11" s="10" t="s">
        <v>185</v>
      </c>
      <c r="M11" s="2"/>
    </row>
    <row r="12" spans="1:13" x14ac:dyDescent="0.25">
      <c r="A12" t="s">
        <v>305</v>
      </c>
      <c r="B12" s="1">
        <v>42248</v>
      </c>
      <c r="C12" t="s">
        <v>306</v>
      </c>
      <c r="D12">
        <v>1</v>
      </c>
      <c r="E12" t="s">
        <v>307</v>
      </c>
      <c r="F12">
        <v>16434</v>
      </c>
      <c r="G12" t="s">
        <v>21</v>
      </c>
      <c r="H12" t="s">
        <v>7</v>
      </c>
      <c r="I12" t="s">
        <v>8</v>
      </c>
      <c r="K12">
        <v>376.18</v>
      </c>
      <c r="L12" s="17"/>
      <c r="M12" s="2"/>
    </row>
    <row r="13" spans="1:13" x14ac:dyDescent="0.25">
      <c r="A13" t="s">
        <v>308</v>
      </c>
      <c r="B13" s="1">
        <v>42250</v>
      </c>
      <c r="C13" t="s">
        <v>309</v>
      </c>
      <c r="D13">
        <v>1</v>
      </c>
      <c r="E13" t="s">
        <v>310</v>
      </c>
      <c r="F13" t="s">
        <v>311</v>
      </c>
      <c r="G13" t="s">
        <v>258</v>
      </c>
      <c r="H13" t="s">
        <v>7</v>
      </c>
      <c r="I13" t="s">
        <v>8</v>
      </c>
      <c r="L13" s="2">
        <v>20000</v>
      </c>
      <c r="M13" s="2"/>
    </row>
    <row r="14" spans="1:13" x14ac:dyDescent="0.25">
      <c r="A14" t="s">
        <v>312</v>
      </c>
      <c r="B14" s="1">
        <v>42250</v>
      </c>
      <c r="C14" t="s">
        <v>309</v>
      </c>
      <c r="D14">
        <v>1</v>
      </c>
      <c r="E14" t="s">
        <v>310</v>
      </c>
      <c r="F14" t="s">
        <v>311</v>
      </c>
      <c r="G14" t="s">
        <v>258</v>
      </c>
      <c r="H14" t="s">
        <v>7</v>
      </c>
      <c r="I14" t="s">
        <v>313</v>
      </c>
      <c r="K14" s="16">
        <v>20000</v>
      </c>
      <c r="M14" s="2"/>
    </row>
    <row r="15" spans="1:13" x14ac:dyDescent="0.25">
      <c r="A15" t="s">
        <v>314</v>
      </c>
      <c r="B15" s="1">
        <v>42251</v>
      </c>
      <c r="C15" t="s">
        <v>315</v>
      </c>
      <c r="D15">
        <v>1</v>
      </c>
      <c r="E15" t="s">
        <v>316</v>
      </c>
      <c r="F15" t="s">
        <v>317</v>
      </c>
      <c r="G15" t="s">
        <v>12</v>
      </c>
      <c r="H15" t="s">
        <v>13</v>
      </c>
      <c r="I15" t="s">
        <v>8</v>
      </c>
      <c r="L15" s="2">
        <v>133310.56</v>
      </c>
      <c r="M15" s="2"/>
    </row>
    <row r="16" spans="1:13" x14ac:dyDescent="0.25">
      <c r="A16" t="s">
        <v>318</v>
      </c>
      <c r="B16" s="1">
        <v>42251</v>
      </c>
      <c r="C16" t="s">
        <v>319</v>
      </c>
      <c r="D16">
        <v>1</v>
      </c>
      <c r="E16" t="s">
        <v>307</v>
      </c>
      <c r="F16">
        <v>16458</v>
      </c>
      <c r="G16" t="s">
        <v>21</v>
      </c>
      <c r="H16" t="s">
        <v>13</v>
      </c>
      <c r="I16" t="s">
        <v>8</v>
      </c>
      <c r="K16" s="2">
        <v>133310.56</v>
      </c>
      <c r="M16" s="2"/>
    </row>
    <row r="17" spans="1:13" x14ac:dyDescent="0.25">
      <c r="A17" t="s">
        <v>320</v>
      </c>
      <c r="B17" s="1">
        <v>42254</v>
      </c>
      <c r="C17" t="s">
        <v>321</v>
      </c>
      <c r="D17">
        <v>1</v>
      </c>
      <c r="E17" t="s">
        <v>316</v>
      </c>
      <c r="F17" t="s">
        <v>322</v>
      </c>
      <c r="G17" t="s">
        <v>12</v>
      </c>
      <c r="H17" t="s">
        <v>7</v>
      </c>
      <c r="I17" t="s">
        <v>8</v>
      </c>
      <c r="L17" s="2">
        <v>197448</v>
      </c>
      <c r="M17" s="2"/>
    </row>
    <row r="18" spans="1:13" x14ac:dyDescent="0.25">
      <c r="A18" t="s">
        <v>323</v>
      </c>
      <c r="B18" s="1">
        <v>42254</v>
      </c>
      <c r="C18" t="s">
        <v>324</v>
      </c>
      <c r="D18">
        <v>1</v>
      </c>
      <c r="E18" t="s">
        <v>307</v>
      </c>
      <c r="F18">
        <v>16459</v>
      </c>
      <c r="G18" t="s">
        <v>21</v>
      </c>
      <c r="H18" t="s">
        <v>13</v>
      </c>
      <c r="I18" t="s">
        <v>8</v>
      </c>
      <c r="K18" s="2">
        <v>197448</v>
      </c>
      <c r="M18" s="2"/>
    </row>
    <row r="19" spans="1:13" x14ac:dyDescent="0.25">
      <c r="A19" t="s">
        <v>325</v>
      </c>
      <c r="B19" s="1">
        <v>42255</v>
      </c>
      <c r="C19" t="s">
        <v>326</v>
      </c>
      <c r="D19">
        <v>1</v>
      </c>
      <c r="E19" t="s">
        <v>327</v>
      </c>
      <c r="F19">
        <v>12394</v>
      </c>
      <c r="G19" t="s">
        <v>6</v>
      </c>
      <c r="H19" t="s">
        <v>7</v>
      </c>
      <c r="I19" t="s">
        <v>8</v>
      </c>
      <c r="L19" s="2">
        <v>4905.55</v>
      </c>
      <c r="M19" s="2"/>
    </row>
    <row r="20" spans="1:13" x14ac:dyDescent="0.25">
      <c r="A20" t="s">
        <v>328</v>
      </c>
      <c r="B20" s="1">
        <v>42255</v>
      </c>
      <c r="C20" t="s">
        <v>329</v>
      </c>
      <c r="D20">
        <v>1</v>
      </c>
      <c r="E20" t="s">
        <v>316</v>
      </c>
      <c r="F20" t="s">
        <v>330</v>
      </c>
      <c r="G20" t="s">
        <v>12</v>
      </c>
      <c r="H20" t="s">
        <v>13</v>
      </c>
      <c r="I20" t="s">
        <v>8</v>
      </c>
      <c r="L20" s="2">
        <v>5008.93</v>
      </c>
      <c r="M20" s="2"/>
    </row>
    <row r="21" spans="1:13" x14ac:dyDescent="0.25">
      <c r="A21" t="s">
        <v>331</v>
      </c>
      <c r="B21" s="1">
        <v>42255</v>
      </c>
      <c r="C21" t="s">
        <v>332</v>
      </c>
      <c r="D21">
        <v>1</v>
      </c>
      <c r="E21" t="s">
        <v>307</v>
      </c>
      <c r="F21">
        <v>16476</v>
      </c>
      <c r="G21" t="s">
        <v>21</v>
      </c>
      <c r="H21" t="s">
        <v>13</v>
      </c>
      <c r="I21" t="s">
        <v>8</v>
      </c>
      <c r="K21" s="2">
        <v>4905.55</v>
      </c>
      <c r="M21" s="2"/>
    </row>
    <row r="22" spans="1:13" x14ac:dyDescent="0.25">
      <c r="A22" t="s">
        <v>333</v>
      </c>
      <c r="B22" s="1">
        <v>42255</v>
      </c>
      <c r="C22" t="s">
        <v>334</v>
      </c>
      <c r="D22">
        <v>1</v>
      </c>
      <c r="E22" t="s">
        <v>307</v>
      </c>
      <c r="F22">
        <v>16477</v>
      </c>
      <c r="G22" t="s">
        <v>21</v>
      </c>
      <c r="H22" t="s">
        <v>13</v>
      </c>
      <c r="I22" t="s">
        <v>8</v>
      </c>
      <c r="K22" s="2">
        <v>5008.93</v>
      </c>
      <c r="M22" s="2"/>
    </row>
    <row r="23" spans="1:13" x14ac:dyDescent="0.25">
      <c r="A23" t="s">
        <v>335</v>
      </c>
      <c r="B23" s="1">
        <v>42258</v>
      </c>
      <c r="C23" t="s">
        <v>336</v>
      </c>
      <c r="D23">
        <v>1</v>
      </c>
      <c r="E23" t="s">
        <v>316</v>
      </c>
      <c r="F23" t="s">
        <v>337</v>
      </c>
      <c r="G23" t="s">
        <v>12</v>
      </c>
      <c r="H23" t="s">
        <v>13</v>
      </c>
      <c r="I23" t="s">
        <v>8</v>
      </c>
      <c r="L23" s="2">
        <v>121909.27</v>
      </c>
      <c r="M23" s="2"/>
    </row>
    <row r="24" spans="1:13" x14ac:dyDescent="0.25">
      <c r="A24" t="s">
        <v>338</v>
      </c>
      <c r="B24" s="1">
        <v>42258</v>
      </c>
      <c r="C24" t="s">
        <v>339</v>
      </c>
      <c r="D24">
        <v>1</v>
      </c>
      <c r="E24" t="s">
        <v>307</v>
      </c>
      <c r="F24">
        <v>16502</v>
      </c>
      <c r="G24" t="s">
        <v>21</v>
      </c>
      <c r="H24" t="s">
        <v>13</v>
      </c>
      <c r="I24" t="s">
        <v>8</v>
      </c>
      <c r="K24" s="2">
        <v>121909.27</v>
      </c>
      <c r="M24" s="2"/>
    </row>
    <row r="25" spans="1:13" x14ac:dyDescent="0.25">
      <c r="A25" t="s">
        <v>340</v>
      </c>
      <c r="B25" s="1">
        <v>42261</v>
      </c>
      <c r="C25" t="s">
        <v>341</v>
      </c>
      <c r="D25">
        <v>1</v>
      </c>
      <c r="E25" t="s">
        <v>316</v>
      </c>
      <c r="F25" t="s">
        <v>342</v>
      </c>
      <c r="G25" t="s">
        <v>12</v>
      </c>
      <c r="H25" t="s">
        <v>13</v>
      </c>
      <c r="I25" t="s">
        <v>8</v>
      </c>
      <c r="L25" s="2">
        <v>507094.74</v>
      </c>
      <c r="M25" s="2"/>
    </row>
    <row r="26" spans="1:13" x14ac:dyDescent="0.25">
      <c r="A26" t="s">
        <v>53</v>
      </c>
      <c r="B26" s="1">
        <v>42261</v>
      </c>
      <c r="C26" t="s">
        <v>343</v>
      </c>
      <c r="D26">
        <v>1</v>
      </c>
      <c r="E26" t="s">
        <v>307</v>
      </c>
      <c r="F26">
        <v>16503</v>
      </c>
      <c r="G26" t="s">
        <v>21</v>
      </c>
      <c r="H26" t="s">
        <v>13</v>
      </c>
      <c r="I26" t="s">
        <v>8</v>
      </c>
      <c r="K26" s="2">
        <v>507094.74</v>
      </c>
      <c r="M26" s="2"/>
    </row>
    <row r="27" spans="1:13" x14ac:dyDescent="0.25">
      <c r="A27" t="s">
        <v>344</v>
      </c>
      <c r="B27" s="1">
        <v>42262</v>
      </c>
      <c r="C27" t="s">
        <v>345</v>
      </c>
      <c r="D27">
        <v>1</v>
      </c>
      <c r="E27" t="s">
        <v>316</v>
      </c>
      <c r="F27" t="s">
        <v>346</v>
      </c>
      <c r="G27" t="s">
        <v>12</v>
      </c>
      <c r="H27" t="s">
        <v>13</v>
      </c>
      <c r="I27" t="s">
        <v>8</v>
      </c>
      <c r="L27" s="2">
        <v>2446.09</v>
      </c>
      <c r="M27" s="2"/>
    </row>
    <row r="28" spans="1:13" x14ac:dyDescent="0.25">
      <c r="A28" t="s">
        <v>347</v>
      </c>
      <c r="B28" s="1">
        <v>42262</v>
      </c>
      <c r="C28" t="s">
        <v>348</v>
      </c>
      <c r="D28">
        <v>1</v>
      </c>
      <c r="E28" t="s">
        <v>307</v>
      </c>
      <c r="F28">
        <v>16512</v>
      </c>
      <c r="G28" t="s">
        <v>21</v>
      </c>
      <c r="H28" t="s">
        <v>13</v>
      </c>
      <c r="I28" t="s">
        <v>8</v>
      </c>
      <c r="K28" s="2">
        <v>2446.09</v>
      </c>
      <c r="M28" s="2"/>
    </row>
    <row r="29" spans="1:13" x14ac:dyDescent="0.25">
      <c r="A29" t="s">
        <v>349</v>
      </c>
      <c r="B29" s="1">
        <v>42264</v>
      </c>
      <c r="C29" t="s">
        <v>350</v>
      </c>
      <c r="D29">
        <v>1</v>
      </c>
      <c r="E29" t="s">
        <v>316</v>
      </c>
      <c r="F29" t="s">
        <v>351</v>
      </c>
      <c r="G29" t="s">
        <v>12</v>
      </c>
      <c r="H29" t="s">
        <v>13</v>
      </c>
      <c r="I29" t="s">
        <v>8</v>
      </c>
      <c r="L29" s="2">
        <v>84955.63</v>
      </c>
      <c r="M29" s="2"/>
    </row>
    <row r="30" spans="1:13" x14ac:dyDescent="0.25">
      <c r="A30" t="s">
        <v>352</v>
      </c>
      <c r="B30" s="1">
        <v>42264</v>
      </c>
      <c r="C30" t="s">
        <v>353</v>
      </c>
      <c r="D30">
        <v>1</v>
      </c>
      <c r="E30" t="s">
        <v>307</v>
      </c>
      <c r="F30">
        <v>16504</v>
      </c>
      <c r="G30" t="s">
        <v>21</v>
      </c>
      <c r="H30" t="s">
        <v>13</v>
      </c>
      <c r="I30" t="s">
        <v>8</v>
      </c>
      <c r="K30" s="2">
        <v>84955.63</v>
      </c>
      <c r="M30" s="2"/>
    </row>
    <row r="31" spans="1:13" x14ac:dyDescent="0.25">
      <c r="A31" t="s">
        <v>354</v>
      </c>
      <c r="B31" s="1">
        <v>42265</v>
      </c>
      <c r="C31" t="s">
        <v>355</v>
      </c>
      <c r="D31">
        <v>1</v>
      </c>
      <c r="E31" t="s">
        <v>316</v>
      </c>
      <c r="F31" t="s">
        <v>356</v>
      </c>
      <c r="G31" t="s">
        <v>12</v>
      </c>
      <c r="H31" t="s">
        <v>13</v>
      </c>
      <c r="I31" t="s">
        <v>8</v>
      </c>
      <c r="L31" s="2">
        <v>47370</v>
      </c>
      <c r="M31" s="2"/>
    </row>
    <row r="32" spans="1:13" x14ac:dyDescent="0.25">
      <c r="A32" t="s">
        <v>357</v>
      </c>
      <c r="B32" s="1">
        <v>42265</v>
      </c>
      <c r="C32" t="s">
        <v>358</v>
      </c>
      <c r="D32">
        <v>1</v>
      </c>
      <c r="E32" t="s">
        <v>316</v>
      </c>
      <c r="F32" t="s">
        <v>359</v>
      </c>
      <c r="G32" t="s">
        <v>12</v>
      </c>
      <c r="H32" t="s">
        <v>13</v>
      </c>
      <c r="I32" t="s">
        <v>8</v>
      </c>
      <c r="L32" s="2">
        <v>115339.61</v>
      </c>
      <c r="M32" s="2"/>
    </row>
    <row r="33" spans="1:13" x14ac:dyDescent="0.25">
      <c r="A33" t="s">
        <v>265</v>
      </c>
      <c r="B33" s="1">
        <v>42265</v>
      </c>
      <c r="C33" t="s">
        <v>360</v>
      </c>
      <c r="D33">
        <v>1</v>
      </c>
      <c r="E33" t="s">
        <v>307</v>
      </c>
      <c r="F33">
        <v>16515</v>
      </c>
      <c r="G33" t="s">
        <v>21</v>
      </c>
      <c r="H33" t="s">
        <v>13</v>
      </c>
      <c r="I33" t="s">
        <v>8</v>
      </c>
      <c r="K33" s="2">
        <v>47370</v>
      </c>
      <c r="M33" s="2"/>
    </row>
    <row r="34" spans="1:13" x14ac:dyDescent="0.25">
      <c r="A34" t="s">
        <v>361</v>
      </c>
      <c r="B34" s="1">
        <v>42265</v>
      </c>
      <c r="C34" t="s">
        <v>362</v>
      </c>
      <c r="D34">
        <v>1</v>
      </c>
      <c r="E34" t="s">
        <v>307</v>
      </c>
      <c r="F34">
        <v>16522</v>
      </c>
      <c r="G34" t="s">
        <v>21</v>
      </c>
      <c r="H34" t="s">
        <v>13</v>
      </c>
      <c r="I34" t="s">
        <v>8</v>
      </c>
      <c r="K34" s="2">
        <v>115339.61</v>
      </c>
      <c r="M34" s="2"/>
    </row>
    <row r="35" spans="1:13" x14ac:dyDescent="0.25">
      <c r="A35" t="s">
        <v>363</v>
      </c>
      <c r="B35" s="1">
        <v>42272</v>
      </c>
      <c r="C35" t="s">
        <v>364</v>
      </c>
      <c r="D35">
        <v>1</v>
      </c>
      <c r="E35" t="s">
        <v>316</v>
      </c>
      <c r="F35" t="s">
        <v>365</v>
      </c>
      <c r="G35" t="s">
        <v>12</v>
      </c>
      <c r="H35" t="s">
        <v>13</v>
      </c>
      <c r="I35" t="s">
        <v>8</v>
      </c>
      <c r="L35" s="2">
        <v>112378.74</v>
      </c>
      <c r="M35" s="2"/>
    </row>
    <row r="36" spans="1:13" x14ac:dyDescent="0.25">
      <c r="A36" t="s">
        <v>366</v>
      </c>
      <c r="B36" s="1">
        <v>42272</v>
      </c>
      <c r="C36" t="s">
        <v>367</v>
      </c>
      <c r="D36">
        <v>1</v>
      </c>
      <c r="E36" t="s">
        <v>307</v>
      </c>
      <c r="F36">
        <v>16543</v>
      </c>
      <c r="G36" t="s">
        <v>21</v>
      </c>
      <c r="H36" t="s">
        <v>13</v>
      </c>
      <c r="I36" t="s">
        <v>8</v>
      </c>
      <c r="K36" s="2">
        <v>112378.74</v>
      </c>
      <c r="M36" s="2"/>
    </row>
    <row r="37" spans="1:13" x14ac:dyDescent="0.25">
      <c r="A37" t="s">
        <v>368</v>
      </c>
      <c r="B37" s="1">
        <v>42276</v>
      </c>
      <c r="C37" t="s">
        <v>369</v>
      </c>
      <c r="D37">
        <v>1</v>
      </c>
      <c r="E37" t="s">
        <v>316</v>
      </c>
      <c r="F37" t="s">
        <v>370</v>
      </c>
      <c r="G37" t="s">
        <v>12</v>
      </c>
      <c r="H37" t="s">
        <v>13</v>
      </c>
      <c r="I37" t="s">
        <v>8</v>
      </c>
      <c r="L37" s="2">
        <v>225063.7</v>
      </c>
      <c r="M37" s="2"/>
    </row>
    <row r="38" spans="1:13" x14ac:dyDescent="0.25">
      <c r="A38" t="s">
        <v>371</v>
      </c>
      <c r="B38" s="1">
        <v>42276</v>
      </c>
      <c r="C38" t="s">
        <v>372</v>
      </c>
      <c r="D38">
        <v>1</v>
      </c>
      <c r="E38" t="s">
        <v>316</v>
      </c>
      <c r="F38" t="s">
        <v>373</v>
      </c>
      <c r="G38" t="s">
        <v>12</v>
      </c>
      <c r="H38" t="s">
        <v>13</v>
      </c>
      <c r="I38" t="s">
        <v>8</v>
      </c>
      <c r="L38" s="2">
        <v>5008.93</v>
      </c>
      <c r="M38" s="2"/>
    </row>
    <row r="39" spans="1:13" x14ac:dyDescent="0.25">
      <c r="A39" t="s">
        <v>374</v>
      </c>
      <c r="B39" s="1">
        <v>42276</v>
      </c>
      <c r="C39" t="s">
        <v>375</v>
      </c>
      <c r="D39">
        <v>1</v>
      </c>
      <c r="E39" t="s">
        <v>316</v>
      </c>
      <c r="F39" t="s">
        <v>376</v>
      </c>
      <c r="G39" t="s">
        <v>12</v>
      </c>
      <c r="H39" t="s">
        <v>13</v>
      </c>
      <c r="I39" t="s">
        <v>8</v>
      </c>
      <c r="L39" s="2">
        <v>2552</v>
      </c>
      <c r="M39" s="2"/>
    </row>
    <row r="40" spans="1:13" x14ac:dyDescent="0.25">
      <c r="A40" t="s">
        <v>377</v>
      </c>
      <c r="B40" s="1">
        <v>42276</v>
      </c>
      <c r="C40" t="s">
        <v>378</v>
      </c>
      <c r="D40">
        <v>1</v>
      </c>
      <c r="E40" t="s">
        <v>316</v>
      </c>
      <c r="F40" t="s">
        <v>379</v>
      </c>
      <c r="G40" t="s">
        <v>12</v>
      </c>
      <c r="H40" t="s">
        <v>13</v>
      </c>
      <c r="I40" t="s">
        <v>8</v>
      </c>
      <c r="L40" s="2">
        <v>2106.1</v>
      </c>
      <c r="M40" s="2"/>
    </row>
    <row r="41" spans="1:13" x14ac:dyDescent="0.25">
      <c r="A41" t="s">
        <v>380</v>
      </c>
      <c r="B41" s="1">
        <v>42276</v>
      </c>
      <c r="C41" t="s">
        <v>381</v>
      </c>
      <c r="D41">
        <v>1</v>
      </c>
      <c r="E41" t="s">
        <v>316</v>
      </c>
      <c r="F41" t="s">
        <v>382</v>
      </c>
      <c r="G41" t="s">
        <v>12</v>
      </c>
      <c r="H41" t="s">
        <v>13</v>
      </c>
      <c r="I41" t="s">
        <v>8</v>
      </c>
      <c r="L41">
        <v>376.18</v>
      </c>
      <c r="M41" s="2"/>
    </row>
    <row r="42" spans="1:13" x14ac:dyDescent="0.25">
      <c r="A42" t="s">
        <v>383</v>
      </c>
      <c r="B42" s="1">
        <v>42276</v>
      </c>
      <c r="C42" t="s">
        <v>384</v>
      </c>
      <c r="D42">
        <v>1</v>
      </c>
      <c r="E42" t="s">
        <v>307</v>
      </c>
      <c r="F42">
        <v>16561</v>
      </c>
      <c r="G42" t="s">
        <v>21</v>
      </c>
      <c r="H42" t="s">
        <v>13</v>
      </c>
      <c r="I42" t="s">
        <v>8</v>
      </c>
      <c r="K42" s="2">
        <v>225063.7</v>
      </c>
      <c r="M42" s="2"/>
    </row>
    <row r="43" spans="1:13" x14ac:dyDescent="0.25">
      <c r="A43" t="s">
        <v>283</v>
      </c>
      <c r="B43" s="1">
        <v>42276</v>
      </c>
      <c r="C43" t="s">
        <v>385</v>
      </c>
      <c r="D43">
        <v>1</v>
      </c>
      <c r="E43" t="s">
        <v>307</v>
      </c>
      <c r="F43">
        <v>16562</v>
      </c>
      <c r="G43" t="s">
        <v>21</v>
      </c>
      <c r="H43" t="s">
        <v>13</v>
      </c>
      <c r="I43" t="s">
        <v>8</v>
      </c>
      <c r="K43" s="2">
        <v>5008.92</v>
      </c>
      <c r="M43" s="2"/>
    </row>
    <row r="44" spans="1:13" x14ac:dyDescent="0.25">
      <c r="A44" t="s">
        <v>286</v>
      </c>
      <c r="B44" s="1">
        <v>42276</v>
      </c>
      <c r="C44" t="s">
        <v>386</v>
      </c>
      <c r="D44">
        <v>1</v>
      </c>
      <c r="E44" t="s">
        <v>307</v>
      </c>
      <c r="F44">
        <v>16563</v>
      </c>
      <c r="G44" t="s">
        <v>21</v>
      </c>
      <c r="H44" t="s">
        <v>13</v>
      </c>
      <c r="I44" t="s">
        <v>8</v>
      </c>
      <c r="K44" s="2">
        <v>2552</v>
      </c>
      <c r="M44" s="2"/>
    </row>
    <row r="45" spans="1:13" x14ac:dyDescent="0.25">
      <c r="A45" t="s">
        <v>289</v>
      </c>
      <c r="B45" s="1">
        <v>42276</v>
      </c>
      <c r="C45" t="s">
        <v>387</v>
      </c>
      <c r="D45">
        <v>1</v>
      </c>
      <c r="E45" t="s">
        <v>307</v>
      </c>
      <c r="F45">
        <v>16564</v>
      </c>
      <c r="G45" t="s">
        <v>21</v>
      </c>
      <c r="H45" t="s">
        <v>13</v>
      </c>
      <c r="I45" t="s">
        <v>8</v>
      </c>
      <c r="K45" s="2">
        <v>2106.1</v>
      </c>
      <c r="M45" s="2"/>
    </row>
    <row r="46" spans="1:13" x14ac:dyDescent="0.25">
      <c r="A46" t="s">
        <v>292</v>
      </c>
      <c r="B46" s="1">
        <v>42276</v>
      </c>
      <c r="C46" t="s">
        <v>388</v>
      </c>
      <c r="D46">
        <v>1</v>
      </c>
      <c r="E46" t="s">
        <v>307</v>
      </c>
      <c r="F46">
        <v>16566</v>
      </c>
      <c r="G46" t="s">
        <v>21</v>
      </c>
      <c r="H46" t="s">
        <v>13</v>
      </c>
      <c r="I46" t="s">
        <v>8</v>
      </c>
      <c r="K46">
        <v>376.18</v>
      </c>
      <c r="M46" s="2"/>
    </row>
    <row r="47" spans="1:13" x14ac:dyDescent="0.25">
      <c r="A47" t="s">
        <v>141</v>
      </c>
      <c r="B47" s="1">
        <v>42277</v>
      </c>
      <c r="C47" t="s">
        <v>142</v>
      </c>
      <c r="D47">
        <v>1</v>
      </c>
      <c r="E47" t="s">
        <v>389</v>
      </c>
      <c r="F47">
        <v>23821</v>
      </c>
      <c r="G47" t="s">
        <v>144</v>
      </c>
      <c r="H47" t="s">
        <v>7</v>
      </c>
      <c r="I47" t="s">
        <v>390</v>
      </c>
      <c r="L47" s="2">
        <v>80000</v>
      </c>
      <c r="M47" s="2"/>
    </row>
    <row r="48" spans="1:13" x14ac:dyDescent="0.25">
      <c r="A48" t="s">
        <v>391</v>
      </c>
      <c r="B48" s="1">
        <v>42277</v>
      </c>
      <c r="C48" t="s">
        <v>392</v>
      </c>
      <c r="D48">
        <v>1</v>
      </c>
      <c r="E48" t="s">
        <v>316</v>
      </c>
      <c r="F48" t="s">
        <v>393</v>
      </c>
      <c r="G48" t="s">
        <v>12</v>
      </c>
      <c r="H48" t="s">
        <v>7</v>
      </c>
      <c r="I48" t="s">
        <v>8</v>
      </c>
      <c r="L48" s="2">
        <v>189573.67</v>
      </c>
      <c r="M48" s="2"/>
    </row>
    <row r="49" spans="11:13" x14ac:dyDescent="0.25">
      <c r="K49" s="2"/>
      <c r="L49" s="2"/>
    </row>
    <row r="50" spans="11:13" x14ac:dyDescent="0.25">
      <c r="M50" s="2"/>
    </row>
  </sheetData>
  <autoFilter ref="A11:L4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60"/>
  <sheetViews>
    <sheetView workbookViewId="0">
      <selection activeCell="A11" sqref="A11:N11"/>
    </sheetView>
  </sheetViews>
  <sheetFormatPr baseColWidth="10" defaultRowHeight="15" x14ac:dyDescent="0.25"/>
  <cols>
    <col min="4" max="4" width="2.5703125" bestFit="1" customWidth="1"/>
    <col min="7" max="7" width="24.28515625" bestFit="1" customWidth="1"/>
    <col min="9" max="9" width="38" bestFit="1" customWidth="1"/>
    <col min="10" max="10" width="10.42578125" customWidth="1"/>
    <col min="13" max="13" width="12.42578125" bestFit="1" customWidth="1"/>
  </cols>
  <sheetData>
    <row r="1" spans="1:14" x14ac:dyDescent="0.25">
      <c r="A1" t="s">
        <v>174</v>
      </c>
    </row>
    <row r="2" spans="1:14" x14ac:dyDescent="0.25">
      <c r="A2" t="s">
        <v>175</v>
      </c>
      <c r="L2" s="5"/>
    </row>
    <row r="3" spans="1:14" x14ac:dyDescent="0.25">
      <c r="A3" t="s">
        <v>510</v>
      </c>
      <c r="B3">
        <v>2015</v>
      </c>
      <c r="L3" s="15"/>
    </row>
    <row r="11" spans="1:14" x14ac:dyDescent="0.25">
      <c r="A11" s="9" t="s">
        <v>177</v>
      </c>
      <c r="B11" s="9" t="s">
        <v>178</v>
      </c>
      <c r="C11" s="9" t="s">
        <v>179</v>
      </c>
      <c r="D11" s="9" t="s">
        <v>180</v>
      </c>
      <c r="E11" s="9" t="s">
        <v>181</v>
      </c>
      <c r="F11" s="9"/>
      <c r="G11" s="9"/>
      <c r="H11" s="9" t="s">
        <v>182</v>
      </c>
      <c r="I11" s="9" t="s">
        <v>183</v>
      </c>
      <c r="J11" s="9" t="s">
        <v>394</v>
      </c>
      <c r="K11" s="9" t="s">
        <v>300</v>
      </c>
      <c r="L11" s="9" t="s">
        <v>184</v>
      </c>
      <c r="M11" s="10" t="s">
        <v>185</v>
      </c>
      <c r="N11" s="2"/>
    </row>
    <row r="12" spans="1:14" hidden="1" x14ac:dyDescent="0.25">
      <c r="A12" t="s">
        <v>395</v>
      </c>
      <c r="B12" s="1">
        <v>42279</v>
      </c>
      <c r="C12" t="s">
        <v>396</v>
      </c>
      <c r="D12">
        <v>1</v>
      </c>
      <c r="E12" t="s">
        <v>316</v>
      </c>
      <c r="F12" t="s">
        <v>397</v>
      </c>
      <c r="G12" t="s">
        <v>12</v>
      </c>
      <c r="H12" t="s">
        <v>7</v>
      </c>
      <c r="I12" t="s">
        <v>8</v>
      </c>
      <c r="M12" s="2">
        <v>2561.63</v>
      </c>
      <c r="N12" s="2"/>
    </row>
    <row r="13" spans="1:14" x14ac:dyDescent="0.25">
      <c r="A13" t="s">
        <v>398</v>
      </c>
      <c r="B13" s="1">
        <v>42279</v>
      </c>
      <c r="C13" t="s">
        <v>399</v>
      </c>
      <c r="D13">
        <v>1</v>
      </c>
      <c r="E13" t="s">
        <v>307</v>
      </c>
      <c r="F13">
        <v>16587</v>
      </c>
      <c r="G13" t="s">
        <v>21</v>
      </c>
      <c r="H13" t="s">
        <v>13</v>
      </c>
      <c r="I13" t="s">
        <v>8</v>
      </c>
      <c r="L13" s="3">
        <v>2561.63</v>
      </c>
      <c r="N13" s="2" t="s">
        <v>163</v>
      </c>
    </row>
    <row r="14" spans="1:14" x14ac:dyDescent="0.25">
      <c r="A14" t="s">
        <v>400</v>
      </c>
      <c r="B14" s="1">
        <v>42279</v>
      </c>
      <c r="C14" t="s">
        <v>401</v>
      </c>
      <c r="D14">
        <v>1</v>
      </c>
      <c r="E14" t="s">
        <v>307</v>
      </c>
      <c r="F14">
        <v>16589</v>
      </c>
      <c r="G14" t="s">
        <v>21</v>
      </c>
      <c r="H14" t="s">
        <v>7</v>
      </c>
      <c r="I14" t="s">
        <v>8</v>
      </c>
      <c r="L14" s="3">
        <v>189573.67</v>
      </c>
      <c r="N14" s="2"/>
    </row>
    <row r="15" spans="1:14" hidden="1" x14ac:dyDescent="0.25">
      <c r="A15" t="s">
        <v>402</v>
      </c>
      <c r="B15" s="1">
        <v>42282</v>
      </c>
      <c r="C15" t="s">
        <v>403</v>
      </c>
      <c r="D15">
        <v>1</v>
      </c>
      <c r="E15" t="s">
        <v>316</v>
      </c>
      <c r="F15" t="s">
        <v>404</v>
      </c>
      <c r="G15" t="s">
        <v>12</v>
      </c>
      <c r="H15" t="s">
        <v>7</v>
      </c>
      <c r="I15" t="s">
        <v>8</v>
      </c>
      <c r="M15" s="2">
        <v>190043</v>
      </c>
      <c r="N15" s="2"/>
    </row>
    <row r="16" spans="1:14" hidden="1" x14ac:dyDescent="0.25">
      <c r="A16" t="s">
        <v>405</v>
      </c>
      <c r="B16" s="1">
        <v>42282</v>
      </c>
      <c r="C16" t="s">
        <v>406</v>
      </c>
      <c r="D16">
        <v>1</v>
      </c>
      <c r="E16" t="s">
        <v>316</v>
      </c>
      <c r="F16" t="s">
        <v>407</v>
      </c>
      <c r="G16" t="s">
        <v>12</v>
      </c>
      <c r="H16" t="s">
        <v>7</v>
      </c>
      <c r="I16" t="s">
        <v>8</v>
      </c>
      <c r="M16" s="2">
        <v>34800</v>
      </c>
      <c r="N16" s="2"/>
    </row>
    <row r="17" spans="1:14" x14ac:dyDescent="0.25">
      <c r="A17" t="s">
        <v>408</v>
      </c>
      <c r="B17" s="1">
        <v>42282</v>
      </c>
      <c r="C17" t="s">
        <v>409</v>
      </c>
      <c r="D17">
        <v>1</v>
      </c>
      <c r="E17" t="s">
        <v>307</v>
      </c>
      <c r="F17">
        <v>16590</v>
      </c>
      <c r="G17" t="s">
        <v>21</v>
      </c>
      <c r="H17" t="s">
        <v>7</v>
      </c>
      <c r="I17" t="s">
        <v>8</v>
      </c>
      <c r="L17" s="3">
        <v>190043</v>
      </c>
      <c r="N17" s="2"/>
    </row>
    <row r="18" spans="1:14" x14ac:dyDescent="0.25">
      <c r="A18" t="s">
        <v>410</v>
      </c>
      <c r="B18" s="1">
        <v>42282</v>
      </c>
      <c r="C18" t="s">
        <v>411</v>
      </c>
      <c r="D18">
        <v>1</v>
      </c>
      <c r="E18" t="s">
        <v>307</v>
      </c>
      <c r="F18">
        <v>16592</v>
      </c>
      <c r="G18" t="s">
        <v>21</v>
      </c>
      <c r="H18" t="s">
        <v>7</v>
      </c>
      <c r="I18" t="s">
        <v>8</v>
      </c>
      <c r="L18" s="3">
        <v>34800</v>
      </c>
      <c r="N18" s="2"/>
    </row>
    <row r="19" spans="1:14" hidden="1" x14ac:dyDescent="0.25">
      <c r="A19" t="s">
        <v>412</v>
      </c>
      <c r="B19" s="1">
        <v>42286</v>
      </c>
      <c r="C19" t="s">
        <v>413</v>
      </c>
      <c r="D19">
        <v>1</v>
      </c>
      <c r="E19" t="s">
        <v>316</v>
      </c>
      <c r="F19" t="s">
        <v>414</v>
      </c>
      <c r="G19" t="s">
        <v>12</v>
      </c>
      <c r="H19" t="s">
        <v>13</v>
      </c>
      <c r="I19" t="s">
        <v>8</v>
      </c>
      <c r="M19" s="2">
        <v>112505.55</v>
      </c>
      <c r="N19" s="2"/>
    </row>
    <row r="20" spans="1:14" x14ac:dyDescent="0.25">
      <c r="A20" t="s">
        <v>415</v>
      </c>
      <c r="B20" s="1">
        <v>42286</v>
      </c>
      <c r="C20" t="s">
        <v>416</v>
      </c>
      <c r="D20">
        <v>1</v>
      </c>
      <c r="E20" t="s">
        <v>307</v>
      </c>
      <c r="F20">
        <v>16609</v>
      </c>
      <c r="G20" t="s">
        <v>21</v>
      </c>
      <c r="H20" t="s">
        <v>13</v>
      </c>
      <c r="I20" t="s">
        <v>8</v>
      </c>
      <c r="L20" s="3">
        <v>112505.55</v>
      </c>
      <c r="N20" s="2"/>
    </row>
    <row r="21" spans="1:14" hidden="1" x14ac:dyDescent="0.25">
      <c r="A21" t="s">
        <v>417</v>
      </c>
      <c r="B21" s="1">
        <v>42289</v>
      </c>
      <c r="C21" t="s">
        <v>418</v>
      </c>
      <c r="D21">
        <v>1</v>
      </c>
      <c r="E21" t="s">
        <v>316</v>
      </c>
      <c r="F21" t="s">
        <v>419</v>
      </c>
      <c r="G21" t="s">
        <v>12</v>
      </c>
      <c r="H21" t="s">
        <v>7</v>
      </c>
      <c r="I21" t="s">
        <v>14</v>
      </c>
      <c r="M21" s="2">
        <v>36977.71</v>
      </c>
      <c r="N21" s="2"/>
    </row>
    <row r="22" spans="1:14" hidden="1" x14ac:dyDescent="0.25">
      <c r="A22" t="s">
        <v>420</v>
      </c>
      <c r="B22" s="1">
        <v>42289</v>
      </c>
      <c r="C22" t="s">
        <v>421</v>
      </c>
      <c r="D22">
        <v>1</v>
      </c>
      <c r="E22" t="s">
        <v>316</v>
      </c>
      <c r="F22" t="s">
        <v>422</v>
      </c>
      <c r="G22" t="s">
        <v>12</v>
      </c>
      <c r="H22" t="s">
        <v>7</v>
      </c>
      <c r="I22" t="s">
        <v>8</v>
      </c>
      <c r="M22" s="2">
        <v>75940.070000000007</v>
      </c>
      <c r="N22" s="2"/>
    </row>
    <row r="23" spans="1:14" x14ac:dyDescent="0.25">
      <c r="A23" t="s">
        <v>423</v>
      </c>
      <c r="B23" s="1">
        <v>42289</v>
      </c>
      <c r="C23" t="s">
        <v>424</v>
      </c>
      <c r="D23">
        <v>1</v>
      </c>
      <c r="E23" t="s">
        <v>307</v>
      </c>
      <c r="F23">
        <v>16613</v>
      </c>
      <c r="G23" t="s">
        <v>21</v>
      </c>
      <c r="H23" t="s">
        <v>13</v>
      </c>
      <c r="I23" t="s">
        <v>8</v>
      </c>
      <c r="L23" s="3">
        <v>36977.71</v>
      </c>
      <c r="N23" s="2"/>
    </row>
    <row r="24" spans="1:14" x14ac:dyDescent="0.25">
      <c r="A24" t="s">
        <v>425</v>
      </c>
      <c r="B24" s="1">
        <v>42289</v>
      </c>
      <c r="C24" t="s">
        <v>426</v>
      </c>
      <c r="D24">
        <v>1</v>
      </c>
      <c r="E24" t="s">
        <v>307</v>
      </c>
      <c r="F24">
        <v>16615</v>
      </c>
      <c r="G24" t="s">
        <v>21</v>
      </c>
      <c r="H24" t="s">
        <v>13</v>
      </c>
      <c r="I24" t="s">
        <v>8</v>
      </c>
      <c r="L24" s="3">
        <v>75940.070000000007</v>
      </c>
      <c r="N24" s="2"/>
    </row>
    <row r="25" spans="1:14" hidden="1" x14ac:dyDescent="0.25">
      <c r="A25" t="s">
        <v>427</v>
      </c>
      <c r="B25" s="1">
        <v>42291</v>
      </c>
      <c r="C25" t="s">
        <v>428</v>
      </c>
      <c r="D25">
        <v>1</v>
      </c>
      <c r="E25" t="s">
        <v>316</v>
      </c>
      <c r="F25" t="s">
        <v>429</v>
      </c>
      <c r="G25" t="s">
        <v>12</v>
      </c>
      <c r="H25" t="s">
        <v>13</v>
      </c>
      <c r="I25" t="s">
        <v>8</v>
      </c>
      <c r="M25" s="2">
        <v>47370</v>
      </c>
      <c r="N25" s="2"/>
    </row>
    <row r="26" spans="1:14" hidden="1" x14ac:dyDescent="0.25">
      <c r="A26" t="s">
        <v>430</v>
      </c>
      <c r="B26" s="1">
        <v>42291</v>
      </c>
      <c r="C26" t="s">
        <v>431</v>
      </c>
      <c r="D26">
        <v>1</v>
      </c>
      <c r="E26" t="s">
        <v>316</v>
      </c>
      <c r="F26" t="s">
        <v>432</v>
      </c>
      <c r="G26" t="s">
        <v>12</v>
      </c>
      <c r="H26" t="s">
        <v>13</v>
      </c>
      <c r="I26" t="s">
        <v>14</v>
      </c>
      <c r="M26" s="2">
        <v>500387.97</v>
      </c>
      <c r="N26" s="2"/>
    </row>
    <row r="27" spans="1:14" hidden="1" x14ac:dyDescent="0.25">
      <c r="A27" t="s">
        <v>433</v>
      </c>
      <c r="B27" s="1">
        <v>42291</v>
      </c>
      <c r="C27" t="s">
        <v>434</v>
      </c>
      <c r="D27">
        <v>1</v>
      </c>
      <c r="E27" t="s">
        <v>316</v>
      </c>
      <c r="F27" t="s">
        <v>435</v>
      </c>
      <c r="G27" t="s">
        <v>12</v>
      </c>
      <c r="H27" t="s">
        <v>13</v>
      </c>
      <c r="I27" t="s">
        <v>8</v>
      </c>
      <c r="M27" s="2">
        <v>13097.77</v>
      </c>
      <c r="N27" s="2"/>
    </row>
    <row r="28" spans="1:14" hidden="1" x14ac:dyDescent="0.25">
      <c r="A28" t="s">
        <v>436</v>
      </c>
      <c r="B28" s="1">
        <v>42291</v>
      </c>
      <c r="C28" t="s">
        <v>437</v>
      </c>
      <c r="D28">
        <v>1</v>
      </c>
      <c r="E28" t="s">
        <v>316</v>
      </c>
      <c r="F28" t="s">
        <v>438</v>
      </c>
      <c r="G28" t="s">
        <v>12</v>
      </c>
      <c r="H28" t="s">
        <v>13</v>
      </c>
      <c r="I28" t="s">
        <v>8</v>
      </c>
      <c r="M28" s="2">
        <v>2552</v>
      </c>
      <c r="N28" s="2"/>
    </row>
    <row r="29" spans="1:14" x14ac:dyDescent="0.25">
      <c r="A29" t="s">
        <v>439</v>
      </c>
      <c r="B29" s="1">
        <v>42291</v>
      </c>
      <c r="C29" t="s">
        <v>440</v>
      </c>
      <c r="D29">
        <v>1</v>
      </c>
      <c r="E29" t="s">
        <v>307</v>
      </c>
      <c r="F29">
        <v>16627</v>
      </c>
      <c r="G29" t="s">
        <v>21</v>
      </c>
      <c r="H29" t="s">
        <v>13</v>
      </c>
      <c r="I29" t="s">
        <v>8</v>
      </c>
      <c r="L29" s="3">
        <v>47370</v>
      </c>
      <c r="N29" s="2"/>
    </row>
    <row r="30" spans="1:14" x14ac:dyDescent="0.25">
      <c r="A30" t="s">
        <v>74</v>
      </c>
      <c r="B30" s="1">
        <v>42291</v>
      </c>
      <c r="C30" t="s">
        <v>441</v>
      </c>
      <c r="D30">
        <v>1</v>
      </c>
      <c r="E30" t="s">
        <v>307</v>
      </c>
      <c r="F30">
        <v>16629</v>
      </c>
      <c r="G30" t="s">
        <v>21</v>
      </c>
      <c r="H30" t="s">
        <v>13</v>
      </c>
      <c r="I30" t="s">
        <v>8</v>
      </c>
      <c r="L30" s="3">
        <v>500387.97</v>
      </c>
      <c r="N30" s="2"/>
    </row>
    <row r="31" spans="1:14" x14ac:dyDescent="0.25">
      <c r="A31" t="s">
        <v>442</v>
      </c>
      <c r="B31" s="1">
        <v>42291</v>
      </c>
      <c r="C31" t="s">
        <v>443</v>
      </c>
      <c r="D31">
        <v>1</v>
      </c>
      <c r="E31" t="s">
        <v>307</v>
      </c>
      <c r="F31">
        <v>16630</v>
      </c>
      <c r="G31" t="s">
        <v>21</v>
      </c>
      <c r="H31" t="s">
        <v>13</v>
      </c>
      <c r="I31" t="s">
        <v>8</v>
      </c>
      <c r="L31" s="3">
        <v>13097.77</v>
      </c>
      <c r="N31" s="2"/>
    </row>
    <row r="32" spans="1:14" x14ac:dyDescent="0.25">
      <c r="A32" t="s">
        <v>444</v>
      </c>
      <c r="B32" s="1">
        <v>42291</v>
      </c>
      <c r="C32" t="s">
        <v>445</v>
      </c>
      <c r="D32">
        <v>1</v>
      </c>
      <c r="E32" t="s">
        <v>307</v>
      </c>
      <c r="F32">
        <v>16631</v>
      </c>
      <c r="G32" t="s">
        <v>21</v>
      </c>
      <c r="H32" t="s">
        <v>13</v>
      </c>
      <c r="I32" t="s">
        <v>8</v>
      </c>
      <c r="L32" s="3">
        <v>2552</v>
      </c>
      <c r="N32" s="2"/>
    </row>
    <row r="33" spans="1:14" hidden="1" x14ac:dyDescent="0.25">
      <c r="A33" t="s">
        <v>446</v>
      </c>
      <c r="B33" s="1">
        <v>42293</v>
      </c>
      <c r="C33" t="s">
        <v>447</v>
      </c>
      <c r="D33">
        <v>1</v>
      </c>
      <c r="E33" t="s">
        <v>316</v>
      </c>
      <c r="F33" t="s">
        <v>448</v>
      </c>
      <c r="G33" t="s">
        <v>12</v>
      </c>
      <c r="H33" t="s">
        <v>13</v>
      </c>
      <c r="I33" t="s">
        <v>8</v>
      </c>
      <c r="M33" s="2">
        <v>181711.99</v>
      </c>
      <c r="N33" s="2"/>
    </row>
    <row r="34" spans="1:14" x14ac:dyDescent="0.25">
      <c r="A34" t="s">
        <v>449</v>
      </c>
      <c r="B34" s="1">
        <v>42293</v>
      </c>
      <c r="C34" t="s">
        <v>450</v>
      </c>
      <c r="D34">
        <v>1</v>
      </c>
      <c r="E34" t="s">
        <v>307</v>
      </c>
      <c r="F34">
        <v>16643</v>
      </c>
      <c r="G34" t="s">
        <v>21</v>
      </c>
      <c r="H34" t="s">
        <v>13</v>
      </c>
      <c r="I34" t="s">
        <v>8</v>
      </c>
      <c r="L34" s="3">
        <v>181711.99</v>
      </c>
      <c r="N34" s="2"/>
    </row>
    <row r="35" spans="1:14" hidden="1" x14ac:dyDescent="0.25">
      <c r="A35" t="s">
        <v>451</v>
      </c>
      <c r="B35" s="1">
        <v>42296</v>
      </c>
      <c r="C35" t="s">
        <v>452</v>
      </c>
      <c r="D35">
        <v>1</v>
      </c>
      <c r="E35" t="s">
        <v>316</v>
      </c>
      <c r="F35" t="s">
        <v>453</v>
      </c>
      <c r="G35" t="s">
        <v>12</v>
      </c>
      <c r="H35" t="s">
        <v>13</v>
      </c>
      <c r="I35" t="s">
        <v>8</v>
      </c>
      <c r="M35" s="2">
        <v>52934.14</v>
      </c>
      <c r="N35" s="2"/>
    </row>
    <row r="36" spans="1:14" x14ac:dyDescent="0.25">
      <c r="A36" t="s">
        <v>454</v>
      </c>
      <c r="B36" s="1">
        <v>42296</v>
      </c>
      <c r="C36" t="s">
        <v>455</v>
      </c>
      <c r="D36">
        <v>1</v>
      </c>
      <c r="E36" t="s">
        <v>307</v>
      </c>
      <c r="F36">
        <v>16647</v>
      </c>
      <c r="G36" t="s">
        <v>21</v>
      </c>
      <c r="H36" t="s">
        <v>13</v>
      </c>
      <c r="I36" t="s">
        <v>8</v>
      </c>
      <c r="L36" s="3">
        <v>52934.14</v>
      </c>
      <c r="N36" s="2"/>
    </row>
    <row r="37" spans="1:14" hidden="1" x14ac:dyDescent="0.25">
      <c r="A37" t="s">
        <v>456</v>
      </c>
      <c r="B37" s="1">
        <v>42297</v>
      </c>
      <c r="C37" t="s">
        <v>457</v>
      </c>
      <c r="D37">
        <v>1</v>
      </c>
      <c r="E37" t="s">
        <v>316</v>
      </c>
      <c r="F37" t="s">
        <v>458</v>
      </c>
      <c r="G37" t="s">
        <v>12</v>
      </c>
      <c r="H37" t="s">
        <v>13</v>
      </c>
      <c r="I37" t="s">
        <v>8</v>
      </c>
      <c r="M37" s="2">
        <v>12495.97</v>
      </c>
      <c r="N37" s="2"/>
    </row>
    <row r="38" spans="1:14" x14ac:dyDescent="0.25">
      <c r="A38" t="s">
        <v>459</v>
      </c>
      <c r="B38" s="1">
        <v>42297</v>
      </c>
      <c r="C38" t="s">
        <v>460</v>
      </c>
      <c r="D38">
        <v>1</v>
      </c>
      <c r="E38" t="s">
        <v>307</v>
      </c>
      <c r="F38">
        <v>16651</v>
      </c>
      <c r="G38" t="s">
        <v>21</v>
      </c>
      <c r="H38" t="s">
        <v>13</v>
      </c>
      <c r="I38" t="s">
        <v>8</v>
      </c>
      <c r="L38" s="3">
        <v>12495.97</v>
      </c>
      <c r="N38" s="2"/>
    </row>
    <row r="39" spans="1:14" hidden="1" x14ac:dyDescent="0.25">
      <c r="A39" t="s">
        <v>461</v>
      </c>
      <c r="B39" s="1">
        <v>42298</v>
      </c>
      <c r="C39" t="s">
        <v>462</v>
      </c>
      <c r="D39">
        <v>1</v>
      </c>
      <c r="E39" t="s">
        <v>327</v>
      </c>
      <c r="F39">
        <v>12680</v>
      </c>
      <c r="G39" t="s">
        <v>6</v>
      </c>
      <c r="H39" t="s">
        <v>7</v>
      </c>
      <c r="I39" t="s">
        <v>8</v>
      </c>
      <c r="M39" s="2">
        <v>13889.82</v>
      </c>
      <c r="N39" s="2"/>
    </row>
    <row r="40" spans="1:14" x14ac:dyDescent="0.25">
      <c r="A40" t="s">
        <v>463</v>
      </c>
      <c r="B40" s="1">
        <v>42299</v>
      </c>
      <c r="C40" t="s">
        <v>464</v>
      </c>
      <c r="D40">
        <v>1</v>
      </c>
      <c r="E40" t="s">
        <v>307</v>
      </c>
      <c r="F40">
        <v>16662</v>
      </c>
      <c r="G40" t="s">
        <v>21</v>
      </c>
      <c r="H40" t="s">
        <v>13</v>
      </c>
      <c r="I40" t="s">
        <v>8</v>
      </c>
      <c r="L40" s="3">
        <v>13889.82</v>
      </c>
      <c r="N40" s="2"/>
    </row>
    <row r="41" spans="1:14" hidden="1" x14ac:dyDescent="0.25">
      <c r="A41" t="s">
        <v>465</v>
      </c>
      <c r="B41" s="1">
        <v>42300</v>
      </c>
      <c r="C41" t="s">
        <v>466</v>
      </c>
      <c r="D41">
        <v>1</v>
      </c>
      <c r="E41" t="s">
        <v>316</v>
      </c>
      <c r="F41" t="s">
        <v>467</v>
      </c>
      <c r="G41" t="s">
        <v>12</v>
      </c>
      <c r="H41" t="s">
        <v>13</v>
      </c>
      <c r="I41" t="s">
        <v>8</v>
      </c>
      <c r="M41" s="2">
        <v>113898.83</v>
      </c>
      <c r="N41" s="2"/>
    </row>
    <row r="42" spans="1:14" x14ac:dyDescent="0.25">
      <c r="A42" t="s">
        <v>468</v>
      </c>
      <c r="B42" s="1">
        <v>42300</v>
      </c>
      <c r="C42" t="s">
        <v>469</v>
      </c>
      <c r="D42">
        <v>1</v>
      </c>
      <c r="E42" t="s">
        <v>307</v>
      </c>
      <c r="F42">
        <v>16669</v>
      </c>
      <c r="G42" t="s">
        <v>21</v>
      </c>
      <c r="H42" t="s">
        <v>13</v>
      </c>
      <c r="I42" t="s">
        <v>8</v>
      </c>
      <c r="L42" s="3">
        <v>113898.83</v>
      </c>
      <c r="N42" s="2"/>
    </row>
    <row r="43" spans="1:14" hidden="1" x14ac:dyDescent="0.25">
      <c r="A43" t="s">
        <v>470</v>
      </c>
      <c r="B43" s="1">
        <v>42301</v>
      </c>
      <c r="C43" t="s">
        <v>471</v>
      </c>
      <c r="D43">
        <v>1</v>
      </c>
      <c r="E43" t="s">
        <v>327</v>
      </c>
      <c r="F43">
        <v>12685</v>
      </c>
      <c r="G43" t="s">
        <v>6</v>
      </c>
      <c r="H43" t="s">
        <v>7</v>
      </c>
      <c r="I43" t="s">
        <v>8</v>
      </c>
      <c r="M43" s="2">
        <v>6628.56</v>
      </c>
      <c r="N43" s="2"/>
    </row>
    <row r="44" spans="1:14" hidden="1" x14ac:dyDescent="0.25">
      <c r="A44" t="s">
        <v>472</v>
      </c>
      <c r="B44" s="1">
        <v>42301</v>
      </c>
      <c r="C44" t="s">
        <v>473</v>
      </c>
      <c r="D44">
        <v>1</v>
      </c>
      <c r="E44" t="s">
        <v>327</v>
      </c>
      <c r="F44">
        <v>12686</v>
      </c>
      <c r="G44" t="s">
        <v>6</v>
      </c>
      <c r="H44" t="s">
        <v>7</v>
      </c>
      <c r="I44" t="s">
        <v>8</v>
      </c>
      <c r="M44" s="2">
        <v>6628.56</v>
      </c>
      <c r="N44" s="2"/>
    </row>
    <row r="45" spans="1:14" hidden="1" x14ac:dyDescent="0.25">
      <c r="A45" t="s">
        <v>474</v>
      </c>
      <c r="B45" s="1">
        <v>42305</v>
      </c>
      <c r="C45" t="s">
        <v>475</v>
      </c>
      <c r="D45">
        <v>1</v>
      </c>
      <c r="E45" t="s">
        <v>476</v>
      </c>
      <c r="F45">
        <v>1602</v>
      </c>
      <c r="G45" t="s">
        <v>49</v>
      </c>
      <c r="H45" t="s">
        <v>7</v>
      </c>
      <c r="I45" t="s">
        <v>8</v>
      </c>
      <c r="L45" s="2">
        <v>13257.12</v>
      </c>
      <c r="N45" s="2"/>
    </row>
    <row r="46" spans="1:14" hidden="1" x14ac:dyDescent="0.25">
      <c r="A46" t="s">
        <v>477</v>
      </c>
      <c r="B46" s="1">
        <v>42306</v>
      </c>
      <c r="C46" t="s">
        <v>478</v>
      </c>
      <c r="D46">
        <v>1</v>
      </c>
      <c r="E46" t="s">
        <v>316</v>
      </c>
      <c r="F46" t="s">
        <v>479</v>
      </c>
      <c r="G46" t="s">
        <v>12</v>
      </c>
      <c r="H46" t="s">
        <v>13</v>
      </c>
      <c r="I46" t="s">
        <v>8</v>
      </c>
      <c r="M46" s="2">
        <v>1276</v>
      </c>
      <c r="N46" s="2"/>
    </row>
    <row r="47" spans="1:14" x14ac:dyDescent="0.25">
      <c r="A47" t="s">
        <v>480</v>
      </c>
      <c r="B47" s="1">
        <v>42306</v>
      </c>
      <c r="C47" t="s">
        <v>481</v>
      </c>
      <c r="D47">
        <v>1</v>
      </c>
      <c r="E47" t="s">
        <v>307</v>
      </c>
      <c r="F47">
        <v>16691</v>
      </c>
      <c r="G47" t="s">
        <v>21</v>
      </c>
      <c r="H47" t="s">
        <v>13</v>
      </c>
      <c r="I47" t="s">
        <v>8</v>
      </c>
      <c r="L47" s="3">
        <v>1276</v>
      </c>
      <c r="N47" s="2"/>
    </row>
    <row r="48" spans="1:14" hidden="1" x14ac:dyDescent="0.25">
      <c r="A48" t="s">
        <v>482</v>
      </c>
      <c r="B48" s="1">
        <v>42307</v>
      </c>
      <c r="C48" t="s">
        <v>483</v>
      </c>
      <c r="D48">
        <v>1</v>
      </c>
      <c r="E48" t="s">
        <v>316</v>
      </c>
      <c r="F48" t="s">
        <v>484</v>
      </c>
      <c r="G48" t="s">
        <v>12</v>
      </c>
      <c r="H48" t="s">
        <v>7</v>
      </c>
      <c r="I48" t="s">
        <v>8</v>
      </c>
      <c r="M48" s="2">
        <v>5008.91</v>
      </c>
      <c r="N48" s="2"/>
    </row>
    <row r="49" spans="1:14" hidden="1" x14ac:dyDescent="0.25">
      <c r="A49" t="s">
        <v>485</v>
      </c>
      <c r="B49" s="1">
        <v>42307</v>
      </c>
      <c r="C49" t="s">
        <v>486</v>
      </c>
      <c r="D49">
        <v>1</v>
      </c>
      <c r="E49" t="s">
        <v>316</v>
      </c>
      <c r="F49" t="s">
        <v>487</v>
      </c>
      <c r="G49" t="s">
        <v>12</v>
      </c>
      <c r="H49" t="s">
        <v>13</v>
      </c>
      <c r="I49" t="s">
        <v>14</v>
      </c>
      <c r="M49" s="2">
        <v>244149.09</v>
      </c>
      <c r="N49" s="2"/>
    </row>
    <row r="50" spans="1:14" hidden="1" x14ac:dyDescent="0.25">
      <c r="A50" t="s">
        <v>488</v>
      </c>
      <c r="B50" s="1">
        <v>42307</v>
      </c>
      <c r="C50" t="s">
        <v>489</v>
      </c>
      <c r="D50">
        <v>1</v>
      </c>
      <c r="E50" t="s">
        <v>316</v>
      </c>
      <c r="F50" t="s">
        <v>490</v>
      </c>
      <c r="G50" t="s">
        <v>12</v>
      </c>
      <c r="H50" t="s">
        <v>13</v>
      </c>
      <c r="I50" t="s">
        <v>8</v>
      </c>
      <c r="M50" s="2">
        <v>302007.25</v>
      </c>
      <c r="N50" s="2"/>
    </row>
    <row r="51" spans="1:14" hidden="1" x14ac:dyDescent="0.25">
      <c r="A51" t="s">
        <v>491</v>
      </c>
      <c r="B51" s="1">
        <v>42307</v>
      </c>
      <c r="C51" t="s">
        <v>492</v>
      </c>
      <c r="D51">
        <v>1</v>
      </c>
      <c r="E51" t="s">
        <v>316</v>
      </c>
      <c r="F51" t="s">
        <v>493</v>
      </c>
      <c r="G51" t="s">
        <v>12</v>
      </c>
      <c r="H51" t="s">
        <v>13</v>
      </c>
      <c r="I51" t="s">
        <v>8</v>
      </c>
      <c r="M51" s="2">
        <v>2110.94</v>
      </c>
      <c r="N51" s="2"/>
    </row>
    <row r="52" spans="1:14" hidden="1" x14ac:dyDescent="0.25">
      <c r="A52" t="s">
        <v>494</v>
      </c>
      <c r="B52" s="1">
        <v>42307</v>
      </c>
      <c r="C52" t="s">
        <v>495</v>
      </c>
      <c r="D52">
        <v>1</v>
      </c>
      <c r="E52" t="s">
        <v>316</v>
      </c>
      <c r="F52" t="s">
        <v>496</v>
      </c>
      <c r="G52" t="s">
        <v>12</v>
      </c>
      <c r="H52" t="s">
        <v>13</v>
      </c>
      <c r="I52" t="s">
        <v>8</v>
      </c>
      <c r="M52">
        <v>376.18</v>
      </c>
      <c r="N52" s="2"/>
    </row>
    <row r="53" spans="1:14" x14ac:dyDescent="0.25">
      <c r="A53" t="s">
        <v>497</v>
      </c>
      <c r="B53" s="1">
        <v>42307</v>
      </c>
      <c r="C53" t="s">
        <v>498</v>
      </c>
      <c r="D53">
        <v>1</v>
      </c>
      <c r="E53" t="s">
        <v>307</v>
      </c>
      <c r="F53">
        <v>16693</v>
      </c>
      <c r="G53" t="s">
        <v>21</v>
      </c>
      <c r="H53" t="s">
        <v>7</v>
      </c>
      <c r="I53" t="s">
        <v>8</v>
      </c>
      <c r="L53" s="3">
        <v>5008.91</v>
      </c>
      <c r="N53" s="2"/>
    </row>
    <row r="54" spans="1:14" x14ac:dyDescent="0.25">
      <c r="A54" t="s">
        <v>499</v>
      </c>
      <c r="B54" s="1">
        <v>42307</v>
      </c>
      <c r="C54" t="s">
        <v>500</v>
      </c>
      <c r="D54">
        <v>1</v>
      </c>
      <c r="E54" t="s">
        <v>307</v>
      </c>
      <c r="F54">
        <v>16700</v>
      </c>
      <c r="G54" t="s">
        <v>21</v>
      </c>
      <c r="H54" t="s">
        <v>13</v>
      </c>
      <c r="I54" t="s">
        <v>8</v>
      </c>
      <c r="L54" s="3">
        <v>244149.09</v>
      </c>
      <c r="N54" s="2"/>
    </row>
    <row r="55" spans="1:14" x14ac:dyDescent="0.25">
      <c r="A55" t="s">
        <v>501</v>
      </c>
      <c r="B55" s="1">
        <v>42307</v>
      </c>
      <c r="C55" t="s">
        <v>502</v>
      </c>
      <c r="D55">
        <v>1</v>
      </c>
      <c r="E55" t="s">
        <v>307</v>
      </c>
      <c r="F55">
        <v>16702</v>
      </c>
      <c r="G55" t="s">
        <v>21</v>
      </c>
      <c r="H55" t="s">
        <v>13</v>
      </c>
      <c r="I55" t="s">
        <v>8</v>
      </c>
      <c r="L55" s="3">
        <v>302007.25</v>
      </c>
      <c r="N55" s="2"/>
    </row>
    <row r="56" spans="1:14" x14ac:dyDescent="0.25">
      <c r="A56" t="s">
        <v>503</v>
      </c>
      <c r="B56" s="1">
        <v>42307</v>
      </c>
      <c r="C56" t="s">
        <v>504</v>
      </c>
      <c r="D56">
        <v>1</v>
      </c>
      <c r="E56" t="s">
        <v>307</v>
      </c>
      <c r="F56">
        <v>16703</v>
      </c>
      <c r="G56" t="s">
        <v>21</v>
      </c>
      <c r="H56" t="s">
        <v>13</v>
      </c>
      <c r="I56" t="s">
        <v>8</v>
      </c>
      <c r="L56" s="3">
        <v>2110.94</v>
      </c>
      <c r="N56" s="2"/>
    </row>
    <row r="57" spans="1:14" x14ac:dyDescent="0.25">
      <c r="A57" t="s">
        <v>505</v>
      </c>
      <c r="B57" s="1">
        <v>42307</v>
      </c>
      <c r="C57" t="s">
        <v>506</v>
      </c>
      <c r="D57">
        <v>1</v>
      </c>
      <c r="E57" t="s">
        <v>307</v>
      </c>
      <c r="F57">
        <v>16704</v>
      </c>
      <c r="G57" t="s">
        <v>21</v>
      </c>
      <c r="H57" t="s">
        <v>13</v>
      </c>
      <c r="I57" t="s">
        <v>8</v>
      </c>
      <c r="L57" s="3">
        <v>376.18</v>
      </c>
      <c r="N57" s="2"/>
    </row>
    <row r="58" spans="1:14" hidden="1" x14ac:dyDescent="0.25">
      <c r="A58" t="s">
        <v>141</v>
      </c>
      <c r="B58" s="1">
        <v>42308</v>
      </c>
      <c r="C58" t="s">
        <v>142</v>
      </c>
      <c r="D58">
        <v>1</v>
      </c>
      <c r="E58" t="s">
        <v>389</v>
      </c>
      <c r="F58">
        <v>23822</v>
      </c>
      <c r="G58" t="s">
        <v>144</v>
      </c>
      <c r="H58" t="s">
        <v>7</v>
      </c>
      <c r="I58" t="s">
        <v>507</v>
      </c>
      <c r="M58" s="2">
        <v>80000</v>
      </c>
      <c r="N58" s="2"/>
    </row>
    <row r="59" spans="1:14" x14ac:dyDescent="0.25">
      <c r="L59" s="2"/>
      <c r="M59" s="2"/>
    </row>
    <row r="60" spans="1:14" x14ac:dyDescent="0.25">
      <c r="M60" s="2"/>
    </row>
  </sheetData>
  <autoFilter ref="A11:N58">
    <filterColumn colId="2">
      <filters>
        <filter val="CH-16587"/>
        <filter val="CH-16589"/>
        <filter val="CH-16590"/>
        <filter val="CH-16592"/>
        <filter val="CH-16609"/>
        <filter val="CH-16613"/>
        <filter val="CH-16615"/>
        <filter val="CH-16627"/>
        <filter val="CH-16629"/>
        <filter val="CH-16630"/>
        <filter val="CH-16631"/>
        <filter val="CH-16643"/>
        <filter val="CH-16647"/>
        <filter val="CH-16651"/>
        <filter val="CH-16662"/>
        <filter val="CH-16669"/>
        <filter val="CH-16691"/>
        <filter val="CH-16693"/>
        <filter val="CH-16700"/>
        <filter val="CH-16702"/>
        <filter val="CH-16703"/>
        <filter val="CH-16704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55"/>
  <sheetViews>
    <sheetView workbookViewId="0">
      <selection activeCell="A3" sqref="A1:B3"/>
    </sheetView>
  </sheetViews>
  <sheetFormatPr baseColWidth="10" defaultRowHeight="15" x14ac:dyDescent="0.25"/>
  <cols>
    <col min="1" max="1" width="11.7109375" customWidth="1"/>
    <col min="2" max="2" width="10.7109375" bestFit="1" customWidth="1"/>
    <col min="3" max="3" width="13.85546875" bestFit="1" customWidth="1"/>
    <col min="4" max="4" width="2" bestFit="1" customWidth="1"/>
    <col min="5" max="5" width="9.42578125" bestFit="1" customWidth="1"/>
    <col min="6" max="6" width="8.140625" bestFit="1" customWidth="1"/>
    <col min="7" max="7" width="22" bestFit="1" customWidth="1"/>
    <col min="8" max="8" width="10" bestFit="1" customWidth="1"/>
    <col min="9" max="9" width="38" bestFit="1" customWidth="1"/>
    <col min="10" max="10" width="12.42578125" customWidth="1"/>
    <col min="11" max="11" width="12.5703125" customWidth="1"/>
    <col min="12" max="13" width="10.140625" bestFit="1" customWidth="1"/>
  </cols>
  <sheetData>
    <row r="1" spans="1:14" x14ac:dyDescent="0.25">
      <c r="A1" t="s">
        <v>174</v>
      </c>
    </row>
    <row r="2" spans="1:14" x14ac:dyDescent="0.25">
      <c r="A2" t="s">
        <v>175</v>
      </c>
    </row>
    <row r="3" spans="1:14" x14ac:dyDescent="0.25">
      <c r="A3" t="s">
        <v>584</v>
      </c>
      <c r="B3">
        <v>2015</v>
      </c>
    </row>
    <row r="9" spans="1:14" x14ac:dyDescent="0.25">
      <c r="A9" s="9" t="s">
        <v>177</v>
      </c>
      <c r="B9" s="9" t="s">
        <v>178</v>
      </c>
      <c r="C9" s="9" t="s">
        <v>179</v>
      </c>
      <c r="D9" s="9" t="s">
        <v>180</v>
      </c>
      <c r="E9" s="9" t="s">
        <v>181</v>
      </c>
      <c r="F9" s="9"/>
      <c r="G9" s="9"/>
      <c r="H9" s="9" t="s">
        <v>182</v>
      </c>
      <c r="I9" s="9" t="s">
        <v>183</v>
      </c>
      <c r="J9" s="9" t="s">
        <v>394</v>
      </c>
      <c r="K9" s="9" t="s">
        <v>300</v>
      </c>
      <c r="L9" s="9" t="s">
        <v>184</v>
      </c>
      <c r="M9" s="10" t="s">
        <v>185</v>
      </c>
      <c r="N9" s="2"/>
    </row>
    <row r="10" spans="1:14" hidden="1" x14ac:dyDescent="0.25">
      <c r="A10" t="s">
        <v>511</v>
      </c>
      <c r="B10" s="1">
        <v>42311</v>
      </c>
      <c r="C10" t="s">
        <v>512</v>
      </c>
      <c r="D10">
        <v>1</v>
      </c>
      <c r="E10" t="s">
        <v>316</v>
      </c>
      <c r="F10" t="s">
        <v>585</v>
      </c>
      <c r="G10" t="s">
        <v>12</v>
      </c>
      <c r="H10" t="s">
        <v>13</v>
      </c>
      <c r="I10" t="s">
        <v>8</v>
      </c>
      <c r="M10" s="2">
        <v>2365.02</v>
      </c>
      <c r="N10" s="2"/>
    </row>
    <row r="11" spans="1:14" hidden="1" x14ac:dyDescent="0.25">
      <c r="A11" t="s">
        <v>513</v>
      </c>
      <c r="B11" s="1">
        <v>42311</v>
      </c>
      <c r="C11" t="s">
        <v>514</v>
      </c>
      <c r="D11">
        <v>1</v>
      </c>
      <c r="E11" t="s">
        <v>316</v>
      </c>
      <c r="F11" t="s">
        <v>586</v>
      </c>
      <c r="G11" t="s">
        <v>12</v>
      </c>
      <c r="H11" t="s">
        <v>13</v>
      </c>
      <c r="I11" t="s">
        <v>8</v>
      </c>
      <c r="M11" s="2">
        <v>387646.16</v>
      </c>
      <c r="N11" s="2"/>
    </row>
    <row r="12" spans="1:14" x14ac:dyDescent="0.25">
      <c r="A12" t="s">
        <v>515</v>
      </c>
      <c r="B12" s="1">
        <v>42311</v>
      </c>
      <c r="C12" t="s">
        <v>516</v>
      </c>
      <c r="D12">
        <v>1</v>
      </c>
      <c r="E12" t="s">
        <v>307</v>
      </c>
      <c r="F12">
        <v>16712</v>
      </c>
      <c r="G12" t="s">
        <v>21</v>
      </c>
      <c r="H12" t="s">
        <v>13</v>
      </c>
      <c r="I12" t="s">
        <v>8</v>
      </c>
      <c r="L12" s="2">
        <v>2365.02</v>
      </c>
      <c r="N12" s="2"/>
    </row>
    <row r="13" spans="1:14" x14ac:dyDescent="0.25">
      <c r="A13" t="s">
        <v>517</v>
      </c>
      <c r="B13" s="1">
        <v>42311</v>
      </c>
      <c r="C13" t="s">
        <v>518</v>
      </c>
      <c r="D13">
        <v>1</v>
      </c>
      <c r="E13" t="s">
        <v>307</v>
      </c>
      <c r="F13">
        <v>16713</v>
      </c>
      <c r="G13" t="s">
        <v>21</v>
      </c>
      <c r="H13" t="s">
        <v>13</v>
      </c>
      <c r="I13" t="s">
        <v>8</v>
      </c>
      <c r="L13" s="2">
        <v>387646.16</v>
      </c>
      <c r="N13" s="2"/>
    </row>
    <row r="14" spans="1:14" hidden="1" x14ac:dyDescent="0.25">
      <c r="A14" t="s">
        <v>519</v>
      </c>
      <c r="B14" s="1">
        <v>42313</v>
      </c>
      <c r="C14" t="s">
        <v>520</v>
      </c>
      <c r="D14">
        <v>1</v>
      </c>
      <c r="E14" t="s">
        <v>316</v>
      </c>
      <c r="F14" t="s">
        <v>587</v>
      </c>
      <c r="G14" t="s">
        <v>12</v>
      </c>
      <c r="H14" t="s">
        <v>7</v>
      </c>
      <c r="I14" t="s">
        <v>8</v>
      </c>
      <c r="M14" s="2">
        <v>313448</v>
      </c>
      <c r="N14" s="2"/>
    </row>
    <row r="15" spans="1:14" hidden="1" x14ac:dyDescent="0.25">
      <c r="A15" t="s">
        <v>521</v>
      </c>
      <c r="B15" s="1">
        <v>42313</v>
      </c>
      <c r="C15" t="s">
        <v>522</v>
      </c>
      <c r="D15">
        <v>1</v>
      </c>
      <c r="E15" t="s">
        <v>316</v>
      </c>
      <c r="F15" t="s">
        <v>588</v>
      </c>
      <c r="G15" t="s">
        <v>12</v>
      </c>
      <c r="H15" t="s">
        <v>7</v>
      </c>
      <c r="I15" t="s">
        <v>8</v>
      </c>
      <c r="M15" s="2">
        <v>1834.34</v>
      </c>
      <c r="N15" s="2"/>
    </row>
    <row r="16" spans="1:14" x14ac:dyDescent="0.25">
      <c r="A16" t="s">
        <v>410</v>
      </c>
      <c r="B16" s="1">
        <v>42313</v>
      </c>
      <c r="C16" t="s">
        <v>523</v>
      </c>
      <c r="D16">
        <v>1</v>
      </c>
      <c r="E16" t="s">
        <v>307</v>
      </c>
      <c r="F16">
        <v>16724</v>
      </c>
      <c r="G16" t="s">
        <v>21</v>
      </c>
      <c r="H16" t="s">
        <v>13</v>
      </c>
      <c r="I16" t="s">
        <v>8</v>
      </c>
      <c r="L16" s="2">
        <v>313448</v>
      </c>
      <c r="N16" s="2"/>
    </row>
    <row r="17" spans="1:14" hidden="1" x14ac:dyDescent="0.25">
      <c r="A17" t="s">
        <v>524</v>
      </c>
      <c r="B17" s="1">
        <v>42314</v>
      </c>
      <c r="C17" t="s">
        <v>525</v>
      </c>
      <c r="D17">
        <v>1</v>
      </c>
      <c r="E17" t="s">
        <v>316</v>
      </c>
      <c r="F17" t="s">
        <v>589</v>
      </c>
      <c r="G17" t="s">
        <v>12</v>
      </c>
      <c r="H17" t="s">
        <v>13</v>
      </c>
      <c r="I17" t="s">
        <v>8</v>
      </c>
      <c r="M17" s="2">
        <v>134555.37</v>
      </c>
      <c r="N17" s="2"/>
    </row>
    <row r="18" spans="1:14" x14ac:dyDescent="0.25">
      <c r="A18" t="s">
        <v>526</v>
      </c>
      <c r="B18" s="1">
        <v>42314</v>
      </c>
      <c r="C18" t="s">
        <v>527</v>
      </c>
      <c r="D18">
        <v>1</v>
      </c>
      <c r="E18" t="s">
        <v>307</v>
      </c>
      <c r="F18">
        <v>16728</v>
      </c>
      <c r="G18" t="s">
        <v>21</v>
      </c>
      <c r="H18" t="s">
        <v>13</v>
      </c>
      <c r="I18" t="s">
        <v>8</v>
      </c>
      <c r="L18" s="2">
        <v>1834.34</v>
      </c>
      <c r="N18" s="2"/>
    </row>
    <row r="19" spans="1:14" x14ac:dyDescent="0.25">
      <c r="A19" t="s">
        <v>528</v>
      </c>
      <c r="B19" s="1">
        <v>42314</v>
      </c>
      <c r="C19" t="s">
        <v>529</v>
      </c>
      <c r="D19">
        <v>1</v>
      </c>
      <c r="E19" t="s">
        <v>307</v>
      </c>
      <c r="F19">
        <v>16731</v>
      </c>
      <c r="G19" t="s">
        <v>21</v>
      </c>
      <c r="H19" t="s">
        <v>13</v>
      </c>
      <c r="I19" t="s">
        <v>8</v>
      </c>
      <c r="L19" s="2">
        <v>134555.37</v>
      </c>
      <c r="N19" s="2"/>
    </row>
    <row r="20" spans="1:14" hidden="1" x14ac:dyDescent="0.25">
      <c r="A20" t="s">
        <v>530</v>
      </c>
      <c r="B20" s="1">
        <v>42317</v>
      </c>
      <c r="C20" t="s">
        <v>531</v>
      </c>
      <c r="D20">
        <v>1</v>
      </c>
      <c r="E20" t="s">
        <v>316</v>
      </c>
      <c r="F20" t="s">
        <v>590</v>
      </c>
      <c r="G20" t="s">
        <v>12</v>
      </c>
      <c r="H20" t="s">
        <v>13</v>
      </c>
      <c r="I20" t="s">
        <v>8</v>
      </c>
      <c r="M20" s="2">
        <v>9429.64</v>
      </c>
      <c r="N20" s="2"/>
    </row>
    <row r="21" spans="1:14" hidden="1" x14ac:dyDescent="0.25">
      <c r="A21" t="s">
        <v>532</v>
      </c>
      <c r="B21" s="1">
        <v>42317</v>
      </c>
      <c r="C21" t="s">
        <v>533</v>
      </c>
      <c r="D21">
        <v>1</v>
      </c>
      <c r="E21" t="s">
        <v>316</v>
      </c>
      <c r="F21" t="s">
        <v>591</v>
      </c>
      <c r="G21" t="s">
        <v>12</v>
      </c>
      <c r="H21" t="s">
        <v>13</v>
      </c>
      <c r="I21" t="s">
        <v>8</v>
      </c>
      <c r="M21" s="2">
        <v>3648.84</v>
      </c>
      <c r="N21" s="2"/>
    </row>
    <row r="22" spans="1:14" hidden="1" x14ac:dyDescent="0.25">
      <c r="A22" t="s">
        <v>534</v>
      </c>
      <c r="B22" s="1">
        <v>42317</v>
      </c>
      <c r="C22" t="s">
        <v>535</v>
      </c>
      <c r="D22">
        <v>1</v>
      </c>
      <c r="E22" t="s">
        <v>316</v>
      </c>
      <c r="F22" t="s">
        <v>592</v>
      </c>
      <c r="G22" t="s">
        <v>12</v>
      </c>
      <c r="H22" t="s">
        <v>7</v>
      </c>
      <c r="I22" t="s">
        <v>8</v>
      </c>
      <c r="M22" s="2">
        <v>96700.89</v>
      </c>
      <c r="N22" s="2"/>
    </row>
    <row r="23" spans="1:14" x14ac:dyDescent="0.25">
      <c r="A23" t="s">
        <v>214</v>
      </c>
      <c r="B23" s="1">
        <v>42317</v>
      </c>
      <c r="C23" t="s">
        <v>536</v>
      </c>
      <c r="D23">
        <v>1</v>
      </c>
      <c r="E23" t="s">
        <v>307</v>
      </c>
      <c r="F23">
        <v>16735</v>
      </c>
      <c r="G23" t="s">
        <v>21</v>
      </c>
      <c r="H23" t="s">
        <v>13</v>
      </c>
      <c r="I23" t="s">
        <v>8</v>
      </c>
      <c r="L23" s="2">
        <v>9429.64</v>
      </c>
      <c r="N23" s="2"/>
    </row>
    <row r="24" spans="1:14" x14ac:dyDescent="0.25">
      <c r="A24" t="s">
        <v>217</v>
      </c>
      <c r="B24" s="1">
        <v>42317</v>
      </c>
      <c r="C24" t="s">
        <v>537</v>
      </c>
      <c r="D24">
        <v>1</v>
      </c>
      <c r="E24" t="s">
        <v>307</v>
      </c>
      <c r="F24">
        <v>16736</v>
      </c>
      <c r="G24" t="s">
        <v>21</v>
      </c>
      <c r="H24" t="s">
        <v>13</v>
      </c>
      <c r="I24" t="s">
        <v>8</v>
      </c>
      <c r="L24" s="2">
        <v>3648.84</v>
      </c>
      <c r="N24" s="2"/>
    </row>
    <row r="25" spans="1:14" x14ac:dyDescent="0.25">
      <c r="A25" t="s">
        <v>18</v>
      </c>
      <c r="B25" s="1">
        <v>42317</v>
      </c>
      <c r="C25" t="s">
        <v>538</v>
      </c>
      <c r="D25">
        <v>1</v>
      </c>
      <c r="E25" t="s">
        <v>307</v>
      </c>
      <c r="F25">
        <v>16738</v>
      </c>
      <c r="G25" t="s">
        <v>21</v>
      </c>
      <c r="H25" t="s">
        <v>13</v>
      </c>
      <c r="I25" t="s">
        <v>8</v>
      </c>
      <c r="L25" s="2">
        <v>96700.89</v>
      </c>
      <c r="N25" s="2"/>
    </row>
    <row r="26" spans="1:14" hidden="1" x14ac:dyDescent="0.25">
      <c r="A26" t="s">
        <v>539</v>
      </c>
      <c r="B26" s="1">
        <v>42321</v>
      </c>
      <c r="C26" t="s">
        <v>540</v>
      </c>
      <c r="D26">
        <v>1</v>
      </c>
      <c r="E26" t="s">
        <v>316</v>
      </c>
      <c r="F26" t="s">
        <v>593</v>
      </c>
      <c r="G26" t="s">
        <v>12</v>
      </c>
      <c r="H26" t="s">
        <v>13</v>
      </c>
      <c r="I26" t="s">
        <v>8</v>
      </c>
      <c r="M26" s="2">
        <v>100757.77</v>
      </c>
      <c r="N26" s="2"/>
    </row>
    <row r="27" spans="1:14" hidden="1" x14ac:dyDescent="0.25">
      <c r="A27" t="s">
        <v>541</v>
      </c>
      <c r="B27" s="1">
        <v>42321</v>
      </c>
      <c r="C27" t="s">
        <v>542</v>
      </c>
      <c r="D27">
        <v>1</v>
      </c>
      <c r="E27" t="s">
        <v>316</v>
      </c>
      <c r="F27" t="s">
        <v>594</v>
      </c>
      <c r="G27" t="s">
        <v>12</v>
      </c>
      <c r="H27" t="s">
        <v>13</v>
      </c>
      <c r="I27" t="s">
        <v>8</v>
      </c>
      <c r="M27" s="2">
        <v>406108.08</v>
      </c>
      <c r="N27" s="2"/>
    </row>
    <row r="28" spans="1:14" hidden="1" x14ac:dyDescent="0.25">
      <c r="A28" t="s">
        <v>543</v>
      </c>
      <c r="B28" s="1">
        <v>42321</v>
      </c>
      <c r="C28" t="s">
        <v>544</v>
      </c>
      <c r="D28">
        <v>1</v>
      </c>
      <c r="E28" t="s">
        <v>316</v>
      </c>
      <c r="F28" t="s">
        <v>595</v>
      </c>
      <c r="G28" t="s">
        <v>12</v>
      </c>
      <c r="H28" t="s">
        <v>13</v>
      </c>
      <c r="I28" t="s">
        <v>8</v>
      </c>
      <c r="M28" s="2">
        <v>11378.41</v>
      </c>
      <c r="N28" s="2"/>
    </row>
    <row r="29" spans="1:14" x14ac:dyDescent="0.25">
      <c r="A29" t="s">
        <v>545</v>
      </c>
      <c r="B29" s="1">
        <v>42321</v>
      </c>
      <c r="C29" t="s">
        <v>546</v>
      </c>
      <c r="D29">
        <v>1</v>
      </c>
      <c r="E29" t="s">
        <v>307</v>
      </c>
      <c r="F29">
        <v>16756</v>
      </c>
      <c r="G29" t="s">
        <v>21</v>
      </c>
      <c r="H29" t="s">
        <v>13</v>
      </c>
      <c r="I29" t="s">
        <v>8</v>
      </c>
      <c r="L29" s="2">
        <v>100757.77</v>
      </c>
      <c r="N29" s="2"/>
    </row>
    <row r="30" spans="1:14" x14ac:dyDescent="0.25">
      <c r="A30" t="s">
        <v>415</v>
      </c>
      <c r="B30" s="1">
        <v>42321</v>
      </c>
      <c r="C30" t="s">
        <v>547</v>
      </c>
      <c r="D30">
        <v>1</v>
      </c>
      <c r="E30" t="s">
        <v>307</v>
      </c>
      <c r="F30">
        <v>16757</v>
      </c>
      <c r="G30" t="s">
        <v>21</v>
      </c>
      <c r="H30" t="s">
        <v>13</v>
      </c>
      <c r="I30" t="s">
        <v>8</v>
      </c>
      <c r="L30" s="2">
        <v>406108.08</v>
      </c>
      <c r="N30" s="2"/>
    </row>
    <row r="31" spans="1:14" x14ac:dyDescent="0.25">
      <c r="A31" t="s">
        <v>548</v>
      </c>
      <c r="B31" s="1">
        <v>42321</v>
      </c>
      <c r="C31" t="s">
        <v>549</v>
      </c>
      <c r="D31">
        <v>1</v>
      </c>
      <c r="E31" t="s">
        <v>307</v>
      </c>
      <c r="F31">
        <v>16760</v>
      </c>
      <c r="G31" t="s">
        <v>21</v>
      </c>
      <c r="H31" t="s">
        <v>13</v>
      </c>
      <c r="I31" t="s">
        <v>8</v>
      </c>
      <c r="L31" s="2">
        <v>11378.4</v>
      </c>
      <c r="N31" s="2"/>
    </row>
    <row r="32" spans="1:14" hidden="1" x14ac:dyDescent="0.25">
      <c r="A32" t="s">
        <v>550</v>
      </c>
      <c r="B32" s="1">
        <v>42325</v>
      </c>
      <c r="C32" t="s">
        <v>551</v>
      </c>
      <c r="D32">
        <v>1</v>
      </c>
      <c r="E32" t="s">
        <v>316</v>
      </c>
      <c r="F32" t="s">
        <v>596</v>
      </c>
      <c r="G32" t="s">
        <v>12</v>
      </c>
      <c r="H32" t="s">
        <v>7</v>
      </c>
      <c r="I32" t="s">
        <v>8</v>
      </c>
      <c r="M32" s="2">
        <v>96677.11</v>
      </c>
      <c r="N32" s="2"/>
    </row>
    <row r="33" spans="1:14" x14ac:dyDescent="0.25">
      <c r="A33" t="s">
        <v>552</v>
      </c>
      <c r="B33" s="1">
        <v>42325</v>
      </c>
      <c r="C33" t="s">
        <v>553</v>
      </c>
      <c r="D33">
        <v>1</v>
      </c>
      <c r="E33" t="s">
        <v>307</v>
      </c>
      <c r="F33">
        <v>16770</v>
      </c>
      <c r="G33" t="s">
        <v>21</v>
      </c>
      <c r="H33" t="s">
        <v>7</v>
      </c>
      <c r="I33" t="s">
        <v>8</v>
      </c>
      <c r="L33" s="2">
        <v>96677.11</v>
      </c>
      <c r="N33" s="2"/>
    </row>
    <row r="34" spans="1:14" hidden="1" x14ac:dyDescent="0.25">
      <c r="A34" t="s">
        <v>554</v>
      </c>
      <c r="B34" s="1">
        <v>42326</v>
      </c>
      <c r="C34" t="s">
        <v>555</v>
      </c>
      <c r="D34">
        <v>1</v>
      </c>
      <c r="E34" t="s">
        <v>316</v>
      </c>
      <c r="F34" t="s">
        <v>597</v>
      </c>
      <c r="G34" t="s">
        <v>12</v>
      </c>
      <c r="H34" t="s">
        <v>13</v>
      </c>
      <c r="I34" t="s">
        <v>8</v>
      </c>
      <c r="M34" s="2">
        <v>47370</v>
      </c>
      <c r="N34" s="2"/>
    </row>
    <row r="35" spans="1:14" x14ac:dyDescent="0.25">
      <c r="A35" t="s">
        <v>556</v>
      </c>
      <c r="B35" s="1">
        <v>42326</v>
      </c>
      <c r="C35" t="s">
        <v>557</v>
      </c>
      <c r="D35">
        <v>1</v>
      </c>
      <c r="E35" t="s">
        <v>307</v>
      </c>
      <c r="F35">
        <v>16772</v>
      </c>
      <c r="G35" t="s">
        <v>21</v>
      </c>
      <c r="H35" t="s">
        <v>13</v>
      </c>
      <c r="I35" t="s">
        <v>8</v>
      </c>
      <c r="L35" s="2">
        <v>47370</v>
      </c>
      <c r="N35" s="2"/>
    </row>
    <row r="36" spans="1:14" hidden="1" x14ac:dyDescent="0.25">
      <c r="A36" t="s">
        <v>558</v>
      </c>
      <c r="B36" s="1">
        <v>42328</v>
      </c>
      <c r="C36" t="s">
        <v>559</v>
      </c>
      <c r="D36">
        <v>1</v>
      </c>
      <c r="E36" t="s">
        <v>316</v>
      </c>
      <c r="F36" t="s">
        <v>598</v>
      </c>
      <c r="G36" t="s">
        <v>12</v>
      </c>
      <c r="H36" t="s">
        <v>13</v>
      </c>
      <c r="I36" t="s">
        <v>8</v>
      </c>
      <c r="M36" s="2">
        <v>119987.34</v>
      </c>
      <c r="N36" s="2"/>
    </row>
    <row r="37" spans="1:14" hidden="1" x14ac:dyDescent="0.25">
      <c r="A37" t="s">
        <v>560</v>
      </c>
      <c r="B37" s="1">
        <v>42328</v>
      </c>
      <c r="C37" t="s">
        <v>561</v>
      </c>
      <c r="D37">
        <v>1</v>
      </c>
      <c r="E37" t="s">
        <v>316</v>
      </c>
      <c r="F37" t="s">
        <v>599</v>
      </c>
      <c r="G37" t="s">
        <v>12</v>
      </c>
      <c r="H37" t="s">
        <v>13</v>
      </c>
      <c r="I37" t="s">
        <v>8</v>
      </c>
      <c r="M37" s="2">
        <v>90631</v>
      </c>
      <c r="N37" s="2"/>
    </row>
    <row r="38" spans="1:14" x14ac:dyDescent="0.25">
      <c r="A38" t="s">
        <v>562</v>
      </c>
      <c r="B38" s="1">
        <v>42328</v>
      </c>
      <c r="C38" t="s">
        <v>563</v>
      </c>
      <c r="D38">
        <v>1</v>
      </c>
      <c r="E38" t="s">
        <v>307</v>
      </c>
      <c r="F38">
        <v>16780</v>
      </c>
      <c r="G38" t="s">
        <v>21</v>
      </c>
      <c r="H38" t="s">
        <v>13</v>
      </c>
      <c r="I38" t="s">
        <v>8</v>
      </c>
      <c r="L38" s="2">
        <v>119987.34</v>
      </c>
      <c r="N38" s="2"/>
    </row>
    <row r="39" spans="1:14" x14ac:dyDescent="0.25">
      <c r="A39" t="s">
        <v>564</v>
      </c>
      <c r="B39" s="1">
        <v>42328</v>
      </c>
      <c r="C39" t="s">
        <v>565</v>
      </c>
      <c r="D39">
        <v>1</v>
      </c>
      <c r="E39" t="s">
        <v>307</v>
      </c>
      <c r="F39">
        <v>16781</v>
      </c>
      <c r="G39" t="s">
        <v>21</v>
      </c>
      <c r="H39" t="s">
        <v>13</v>
      </c>
      <c r="I39" t="s">
        <v>8</v>
      </c>
      <c r="L39" s="2">
        <v>90631</v>
      </c>
      <c r="N39" s="2"/>
    </row>
    <row r="40" spans="1:14" hidden="1" x14ac:dyDescent="0.25">
      <c r="A40" t="s">
        <v>566</v>
      </c>
      <c r="B40" s="1">
        <v>42335</v>
      </c>
      <c r="C40" t="s">
        <v>567</v>
      </c>
      <c r="D40">
        <v>1</v>
      </c>
      <c r="E40" t="s">
        <v>316</v>
      </c>
      <c r="F40" t="s">
        <v>600</v>
      </c>
      <c r="G40" t="s">
        <v>12</v>
      </c>
      <c r="H40" t="s">
        <v>13</v>
      </c>
      <c r="I40" t="s">
        <v>8</v>
      </c>
      <c r="M40" s="2">
        <v>5314.06</v>
      </c>
      <c r="N40" s="2"/>
    </row>
    <row r="41" spans="1:14" hidden="1" x14ac:dyDescent="0.25">
      <c r="A41" t="s">
        <v>568</v>
      </c>
      <c r="B41" s="1">
        <v>42335</v>
      </c>
      <c r="C41" t="s">
        <v>569</v>
      </c>
      <c r="D41">
        <v>1</v>
      </c>
      <c r="E41" t="s">
        <v>316</v>
      </c>
      <c r="F41" t="s">
        <v>601</v>
      </c>
      <c r="G41" t="s">
        <v>12</v>
      </c>
      <c r="H41" t="s">
        <v>13</v>
      </c>
      <c r="I41" t="s">
        <v>8</v>
      </c>
      <c r="M41" s="2">
        <v>377635.02</v>
      </c>
      <c r="N41" s="2"/>
    </row>
    <row r="42" spans="1:14" hidden="1" x14ac:dyDescent="0.25">
      <c r="A42" t="s">
        <v>570</v>
      </c>
      <c r="B42" s="1">
        <v>42335</v>
      </c>
      <c r="C42" t="s">
        <v>571</v>
      </c>
      <c r="D42">
        <v>1</v>
      </c>
      <c r="E42" t="s">
        <v>316</v>
      </c>
      <c r="F42" t="s">
        <v>602</v>
      </c>
      <c r="G42" t="s">
        <v>12</v>
      </c>
      <c r="H42" t="s">
        <v>13</v>
      </c>
      <c r="I42" t="s">
        <v>8</v>
      </c>
      <c r="M42" s="2">
        <v>255849.98</v>
      </c>
      <c r="N42" s="2"/>
    </row>
    <row r="43" spans="1:14" hidden="1" x14ac:dyDescent="0.25">
      <c r="A43" t="s">
        <v>572</v>
      </c>
      <c r="B43" s="1">
        <v>42335</v>
      </c>
      <c r="C43" t="s">
        <v>573</v>
      </c>
      <c r="D43">
        <v>1</v>
      </c>
      <c r="E43" t="s">
        <v>316</v>
      </c>
      <c r="F43" t="s">
        <v>603</v>
      </c>
      <c r="G43" t="s">
        <v>12</v>
      </c>
      <c r="H43" t="s">
        <v>13</v>
      </c>
      <c r="I43" t="s">
        <v>8</v>
      </c>
      <c r="M43" s="2">
        <v>2109.9499999999998</v>
      </c>
      <c r="N43" s="2"/>
    </row>
    <row r="44" spans="1:14" x14ac:dyDescent="0.25">
      <c r="A44" t="s">
        <v>129</v>
      </c>
      <c r="B44" s="1">
        <v>42335</v>
      </c>
      <c r="C44" t="s">
        <v>574</v>
      </c>
      <c r="D44">
        <v>1</v>
      </c>
      <c r="E44" t="s">
        <v>307</v>
      </c>
      <c r="F44">
        <v>16811</v>
      </c>
      <c r="G44" t="s">
        <v>21</v>
      </c>
      <c r="H44" t="s">
        <v>13</v>
      </c>
      <c r="I44" t="s">
        <v>8</v>
      </c>
      <c r="L44" s="2">
        <v>5314.06</v>
      </c>
      <c r="N44" s="2"/>
    </row>
    <row r="45" spans="1:14" x14ac:dyDescent="0.25">
      <c r="A45" t="s">
        <v>575</v>
      </c>
      <c r="B45" s="1">
        <v>42335</v>
      </c>
      <c r="C45" t="s">
        <v>576</v>
      </c>
      <c r="D45">
        <v>1</v>
      </c>
      <c r="E45" t="s">
        <v>307</v>
      </c>
      <c r="F45">
        <v>16814</v>
      </c>
      <c r="G45" t="s">
        <v>21</v>
      </c>
      <c r="H45" t="s">
        <v>13</v>
      </c>
      <c r="I45" t="s">
        <v>8</v>
      </c>
      <c r="L45" s="2">
        <v>377635.02</v>
      </c>
      <c r="N45" s="2"/>
    </row>
    <row r="46" spans="1:14" x14ac:dyDescent="0.25">
      <c r="A46" t="s">
        <v>132</v>
      </c>
      <c r="B46" s="1">
        <v>42335</v>
      </c>
      <c r="C46" t="s">
        <v>577</v>
      </c>
      <c r="D46">
        <v>1</v>
      </c>
      <c r="E46" t="s">
        <v>307</v>
      </c>
      <c r="F46">
        <v>16815</v>
      </c>
      <c r="G46" t="s">
        <v>21</v>
      </c>
      <c r="H46" t="s">
        <v>13</v>
      </c>
      <c r="I46" t="s">
        <v>8</v>
      </c>
      <c r="L46" s="2">
        <v>255849.98</v>
      </c>
      <c r="N46" s="2"/>
    </row>
    <row r="47" spans="1:14" x14ac:dyDescent="0.25">
      <c r="A47" t="s">
        <v>135</v>
      </c>
      <c r="B47" s="1">
        <v>42335</v>
      </c>
      <c r="C47" t="s">
        <v>578</v>
      </c>
      <c r="D47">
        <v>1</v>
      </c>
      <c r="E47" t="s">
        <v>307</v>
      </c>
      <c r="F47">
        <v>16816</v>
      </c>
      <c r="G47" t="s">
        <v>21</v>
      </c>
      <c r="H47" t="s">
        <v>13</v>
      </c>
      <c r="I47" t="s">
        <v>8</v>
      </c>
      <c r="L47" s="2">
        <v>2109.9499999999998</v>
      </c>
      <c r="N47" s="2"/>
    </row>
    <row r="48" spans="1:14" hidden="1" x14ac:dyDescent="0.25">
      <c r="A48" t="s">
        <v>141</v>
      </c>
      <c r="B48" s="1">
        <v>42338</v>
      </c>
      <c r="C48" t="s">
        <v>142</v>
      </c>
      <c r="D48">
        <v>1</v>
      </c>
      <c r="E48" t="s">
        <v>389</v>
      </c>
      <c r="F48">
        <v>23823</v>
      </c>
      <c r="G48" t="s">
        <v>144</v>
      </c>
      <c r="H48" t="s">
        <v>7</v>
      </c>
      <c r="I48" t="s">
        <v>579</v>
      </c>
      <c r="M48" s="2">
        <v>80000</v>
      </c>
      <c r="N48" s="2"/>
    </row>
    <row r="49" spans="1:14" hidden="1" x14ac:dyDescent="0.25">
      <c r="A49" t="s">
        <v>580</v>
      </c>
      <c r="B49" s="1">
        <v>42338</v>
      </c>
      <c r="C49" t="s">
        <v>581</v>
      </c>
      <c r="D49">
        <v>1</v>
      </c>
      <c r="E49" t="s">
        <v>316</v>
      </c>
      <c r="F49" t="s">
        <v>604</v>
      </c>
      <c r="G49" t="s">
        <v>12</v>
      </c>
      <c r="H49" t="s">
        <v>13</v>
      </c>
      <c r="I49" t="s">
        <v>8</v>
      </c>
      <c r="M49" s="2">
        <v>28795.360000000001</v>
      </c>
      <c r="N49" s="2"/>
    </row>
    <row r="50" spans="1:14" x14ac:dyDescent="0.25">
      <c r="A50" t="s">
        <v>582</v>
      </c>
      <c r="B50" s="1">
        <v>42338</v>
      </c>
      <c r="C50" t="s">
        <v>583</v>
      </c>
      <c r="D50">
        <v>1</v>
      </c>
      <c r="E50" t="s">
        <v>307</v>
      </c>
      <c r="F50">
        <v>16821</v>
      </c>
      <c r="G50" t="s">
        <v>21</v>
      </c>
      <c r="H50" t="s">
        <v>13</v>
      </c>
      <c r="I50" t="s">
        <v>8</v>
      </c>
      <c r="L50" s="2">
        <v>28795.360000000001</v>
      </c>
      <c r="N50" s="2"/>
    </row>
    <row r="51" spans="1:14" x14ac:dyDescent="0.25">
      <c r="L51" s="2"/>
      <c r="M51" s="2"/>
    </row>
    <row r="52" spans="1:14" x14ac:dyDescent="0.25">
      <c r="N52" s="2"/>
    </row>
    <row r="55" spans="1:14" x14ac:dyDescent="0.25">
      <c r="C55" s="9"/>
    </row>
  </sheetData>
  <autoFilter ref="A9:N50">
    <filterColumn colId="2">
      <filters>
        <filter val="CH-16712"/>
        <filter val="CH-16713"/>
        <filter val="CH-16724"/>
        <filter val="CH-16728"/>
        <filter val="CH-16731"/>
        <filter val="CH-16735"/>
        <filter val="CH-16736"/>
        <filter val="CH-16738"/>
        <filter val="CH-16756"/>
        <filter val="CH-16757"/>
        <filter val="CH-16760"/>
        <filter val="CH-16770"/>
        <filter val="CH-16772"/>
        <filter val="CH-16780"/>
        <filter val="CH-16781"/>
        <filter val="CH-16811"/>
        <filter val="CH-16814"/>
        <filter val="CH-16815"/>
        <filter val="CH-16816"/>
        <filter val="CH-16821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70"/>
  <sheetViews>
    <sheetView tabSelected="1" topLeftCell="A3" workbookViewId="0">
      <selection activeCell="L21" sqref="L21"/>
    </sheetView>
  </sheetViews>
  <sheetFormatPr baseColWidth="10" defaultRowHeight="15" x14ac:dyDescent="0.25"/>
  <cols>
    <col min="3" max="3" width="13.28515625" bestFit="1" customWidth="1"/>
    <col min="7" max="7" width="24.28515625" bestFit="1" customWidth="1"/>
    <col min="9" max="9" width="38" bestFit="1" customWidth="1"/>
    <col min="12" max="12" width="12.42578125" bestFit="1" customWidth="1"/>
  </cols>
  <sheetData>
    <row r="4" spans="1:14" x14ac:dyDescent="0.25">
      <c r="A4" t="s">
        <v>174</v>
      </c>
    </row>
    <row r="5" spans="1:14" x14ac:dyDescent="0.25">
      <c r="A5" t="s">
        <v>175</v>
      </c>
    </row>
    <row r="6" spans="1:14" x14ac:dyDescent="0.25">
      <c r="A6" t="s">
        <v>745</v>
      </c>
      <c r="B6">
        <v>2015</v>
      </c>
    </row>
    <row r="9" spans="1:14" x14ac:dyDescent="0.25">
      <c r="A9" s="9" t="s">
        <v>177</v>
      </c>
      <c r="B9" s="9" t="s">
        <v>178</v>
      </c>
      <c r="C9" s="9" t="s">
        <v>179</v>
      </c>
      <c r="D9" s="9" t="s">
        <v>180</v>
      </c>
      <c r="E9" s="9" t="s">
        <v>181</v>
      </c>
      <c r="F9" s="9"/>
      <c r="G9" s="9"/>
      <c r="H9" s="9" t="s">
        <v>182</v>
      </c>
      <c r="I9" s="9" t="s">
        <v>183</v>
      </c>
      <c r="J9" s="9" t="s">
        <v>394</v>
      </c>
      <c r="K9" s="9" t="s">
        <v>300</v>
      </c>
      <c r="L9" s="9" t="s">
        <v>184</v>
      </c>
      <c r="M9" s="10" t="s">
        <v>185</v>
      </c>
      <c r="N9" s="10" t="s">
        <v>744</v>
      </c>
    </row>
    <row r="10" spans="1:14" x14ac:dyDescent="0.25">
      <c r="A10" t="s">
        <v>607</v>
      </c>
      <c r="B10" s="1">
        <v>42339</v>
      </c>
      <c r="C10" t="s">
        <v>608</v>
      </c>
      <c r="D10">
        <v>1</v>
      </c>
      <c r="E10" t="s">
        <v>316</v>
      </c>
      <c r="F10" t="s">
        <v>609</v>
      </c>
      <c r="G10" t="s">
        <v>12</v>
      </c>
      <c r="H10" t="s">
        <v>13</v>
      </c>
      <c r="I10" t="s">
        <v>8</v>
      </c>
      <c r="M10" s="2">
        <v>5008.93</v>
      </c>
    </row>
    <row r="11" spans="1:14" x14ac:dyDescent="0.25">
      <c r="A11" t="s">
        <v>408</v>
      </c>
      <c r="B11" s="1">
        <v>42339</v>
      </c>
      <c r="C11" t="s">
        <v>694</v>
      </c>
      <c r="D11">
        <v>1</v>
      </c>
      <c r="E11" t="s">
        <v>307</v>
      </c>
      <c r="F11">
        <v>16839</v>
      </c>
      <c r="G11" t="s">
        <v>21</v>
      </c>
      <c r="H11" t="s">
        <v>13</v>
      </c>
      <c r="I11" t="s">
        <v>8</v>
      </c>
      <c r="L11" s="2">
        <v>5008.92</v>
      </c>
    </row>
    <row r="12" spans="1:14" x14ac:dyDescent="0.25">
      <c r="A12" t="s">
        <v>611</v>
      </c>
      <c r="B12" s="1">
        <v>42341</v>
      </c>
      <c r="C12" t="s">
        <v>612</v>
      </c>
      <c r="D12">
        <v>1</v>
      </c>
      <c r="E12" t="s">
        <v>316</v>
      </c>
      <c r="F12" t="s">
        <v>613</v>
      </c>
      <c r="G12" t="s">
        <v>12</v>
      </c>
      <c r="H12" t="s">
        <v>13</v>
      </c>
      <c r="I12" t="s">
        <v>8</v>
      </c>
      <c r="M12">
        <v>424.47</v>
      </c>
    </row>
    <row r="13" spans="1:14" x14ac:dyDescent="0.25">
      <c r="A13" t="s">
        <v>695</v>
      </c>
      <c r="B13" s="1">
        <v>42341</v>
      </c>
      <c r="C13" t="s">
        <v>696</v>
      </c>
      <c r="D13">
        <v>1</v>
      </c>
      <c r="E13" t="s">
        <v>307</v>
      </c>
      <c r="F13">
        <v>16847</v>
      </c>
      <c r="G13" t="s">
        <v>21</v>
      </c>
      <c r="H13" t="s">
        <v>13</v>
      </c>
      <c r="I13" t="s">
        <v>8</v>
      </c>
      <c r="L13">
        <v>424.47</v>
      </c>
    </row>
    <row r="14" spans="1:14" x14ac:dyDescent="0.25">
      <c r="A14" t="s">
        <v>614</v>
      </c>
      <c r="B14" s="1">
        <v>42342</v>
      </c>
      <c r="C14" t="s">
        <v>615</v>
      </c>
      <c r="D14">
        <v>1</v>
      </c>
      <c r="E14" t="s">
        <v>316</v>
      </c>
      <c r="F14" t="s">
        <v>616</v>
      </c>
      <c r="G14" t="s">
        <v>12</v>
      </c>
      <c r="H14" t="s">
        <v>7</v>
      </c>
      <c r="I14" t="s">
        <v>8</v>
      </c>
      <c r="M14" s="2">
        <v>282600</v>
      </c>
    </row>
    <row r="15" spans="1:14" x14ac:dyDescent="0.25">
      <c r="A15" t="s">
        <v>617</v>
      </c>
      <c r="B15" s="1">
        <v>42342</v>
      </c>
      <c r="C15" t="s">
        <v>746</v>
      </c>
      <c r="D15">
        <v>1</v>
      </c>
      <c r="E15" t="s">
        <v>316</v>
      </c>
      <c r="F15" t="s">
        <v>618</v>
      </c>
      <c r="G15" t="s">
        <v>12</v>
      </c>
      <c r="H15" t="s">
        <v>7</v>
      </c>
      <c r="I15" t="s">
        <v>8</v>
      </c>
      <c r="M15" s="2">
        <v>134712.76</v>
      </c>
    </row>
    <row r="16" spans="1:14" x14ac:dyDescent="0.25">
      <c r="A16" t="s">
        <v>697</v>
      </c>
      <c r="B16" s="1">
        <v>42342</v>
      </c>
      <c r="C16" t="s">
        <v>698</v>
      </c>
      <c r="D16">
        <v>1</v>
      </c>
      <c r="E16" t="s">
        <v>307</v>
      </c>
      <c r="F16">
        <v>16850</v>
      </c>
      <c r="G16" t="s">
        <v>21</v>
      </c>
      <c r="H16" t="s">
        <v>13</v>
      </c>
      <c r="I16" t="s">
        <v>8</v>
      </c>
      <c r="L16" s="2">
        <v>282600</v>
      </c>
    </row>
    <row r="17" spans="1:13" x14ac:dyDescent="0.25">
      <c r="A17" t="s">
        <v>699</v>
      </c>
      <c r="B17" s="1">
        <v>42342</v>
      </c>
      <c r="C17" t="s">
        <v>700</v>
      </c>
      <c r="D17">
        <v>1</v>
      </c>
      <c r="E17" t="s">
        <v>307</v>
      </c>
      <c r="F17">
        <v>16851</v>
      </c>
      <c r="G17" t="s">
        <v>21</v>
      </c>
      <c r="H17" t="s">
        <v>7</v>
      </c>
      <c r="I17" t="s">
        <v>8</v>
      </c>
      <c r="L17" s="2">
        <v>134712.76</v>
      </c>
    </row>
    <row r="18" spans="1:13" x14ac:dyDescent="0.25">
      <c r="A18" t="s">
        <v>619</v>
      </c>
      <c r="B18" s="1">
        <v>42345</v>
      </c>
      <c r="C18" t="s">
        <v>610</v>
      </c>
      <c r="D18">
        <v>1</v>
      </c>
      <c r="E18" t="s">
        <v>327</v>
      </c>
      <c r="F18">
        <v>12952</v>
      </c>
      <c r="G18" t="s">
        <v>6</v>
      </c>
      <c r="H18" t="s">
        <v>7</v>
      </c>
      <c r="I18" t="s">
        <v>8</v>
      </c>
      <c r="M18" s="2">
        <v>6628.56</v>
      </c>
    </row>
    <row r="19" spans="1:13" x14ac:dyDescent="0.25">
      <c r="A19" t="s">
        <v>530</v>
      </c>
      <c r="B19" s="1">
        <v>42345</v>
      </c>
      <c r="C19" t="s">
        <v>620</v>
      </c>
      <c r="D19">
        <v>1</v>
      </c>
      <c r="E19" t="s">
        <v>316</v>
      </c>
      <c r="F19" t="s">
        <v>621</v>
      </c>
      <c r="G19" t="s">
        <v>12</v>
      </c>
      <c r="H19" t="s">
        <v>13</v>
      </c>
      <c r="I19" t="s">
        <v>8</v>
      </c>
      <c r="M19" s="2">
        <v>6131.71</v>
      </c>
    </row>
    <row r="20" spans="1:13" x14ac:dyDescent="0.25">
      <c r="A20" t="s">
        <v>318</v>
      </c>
      <c r="B20" s="1">
        <v>42345</v>
      </c>
      <c r="C20" t="s">
        <v>701</v>
      </c>
      <c r="D20">
        <v>1</v>
      </c>
      <c r="E20" t="s">
        <v>307</v>
      </c>
      <c r="F20">
        <v>16857</v>
      </c>
      <c r="G20" t="s">
        <v>21</v>
      </c>
      <c r="H20" t="s">
        <v>13</v>
      </c>
      <c r="I20" t="s">
        <v>8</v>
      </c>
      <c r="L20" s="2">
        <v>6131.71</v>
      </c>
    </row>
    <row r="21" spans="1:13" x14ac:dyDescent="0.25">
      <c r="A21" t="s">
        <v>742</v>
      </c>
      <c r="B21" s="1">
        <v>42345</v>
      </c>
      <c r="C21" t="s">
        <v>743</v>
      </c>
      <c r="D21">
        <v>1</v>
      </c>
      <c r="E21" t="s">
        <v>307</v>
      </c>
      <c r="F21">
        <v>16861</v>
      </c>
      <c r="G21" t="s">
        <v>21</v>
      </c>
      <c r="H21" t="s">
        <v>7</v>
      </c>
      <c r="I21" t="s">
        <v>8</v>
      </c>
      <c r="L21" s="2">
        <v>45909.75</v>
      </c>
    </row>
    <row r="22" spans="1:13" x14ac:dyDescent="0.25">
      <c r="A22" t="s">
        <v>702</v>
      </c>
      <c r="B22" s="1">
        <v>42346</v>
      </c>
      <c r="C22" t="s">
        <v>703</v>
      </c>
      <c r="D22">
        <v>1</v>
      </c>
      <c r="E22" t="s">
        <v>476</v>
      </c>
      <c r="F22">
        <v>1667</v>
      </c>
      <c r="G22" t="s">
        <v>49</v>
      </c>
      <c r="H22" t="s">
        <v>7</v>
      </c>
      <c r="I22" t="s">
        <v>8</v>
      </c>
      <c r="L22" s="2">
        <v>5714.28</v>
      </c>
    </row>
    <row r="23" spans="1:13" x14ac:dyDescent="0.25">
      <c r="A23" t="s">
        <v>622</v>
      </c>
      <c r="B23" s="1">
        <v>42348</v>
      </c>
      <c r="C23" t="s">
        <v>623</v>
      </c>
      <c r="D23">
        <v>1</v>
      </c>
      <c r="E23" t="s">
        <v>316</v>
      </c>
      <c r="F23" t="s">
        <v>624</v>
      </c>
      <c r="G23" t="s">
        <v>12</v>
      </c>
      <c r="H23" t="s">
        <v>13</v>
      </c>
      <c r="I23" t="s">
        <v>8</v>
      </c>
      <c r="M23" s="2">
        <v>32860.71</v>
      </c>
    </row>
    <row r="24" spans="1:13" x14ac:dyDescent="0.25">
      <c r="A24" t="s">
        <v>56</v>
      </c>
      <c r="B24" s="1">
        <v>42348</v>
      </c>
      <c r="C24" t="s">
        <v>704</v>
      </c>
      <c r="D24">
        <v>1</v>
      </c>
      <c r="E24" t="s">
        <v>307</v>
      </c>
      <c r="F24">
        <v>16880</v>
      </c>
      <c r="G24" t="s">
        <v>21</v>
      </c>
      <c r="H24" t="s">
        <v>13</v>
      </c>
      <c r="I24" t="s">
        <v>8</v>
      </c>
      <c r="L24" s="2">
        <v>32860.71</v>
      </c>
    </row>
    <row r="25" spans="1:13" x14ac:dyDescent="0.25">
      <c r="A25" t="s">
        <v>625</v>
      </c>
      <c r="B25" s="1">
        <v>42349</v>
      </c>
      <c r="C25" t="s">
        <v>626</v>
      </c>
      <c r="D25">
        <v>1</v>
      </c>
      <c r="E25" t="s">
        <v>316</v>
      </c>
      <c r="F25" t="s">
        <v>627</v>
      </c>
      <c r="G25" t="s">
        <v>12</v>
      </c>
      <c r="H25" t="s">
        <v>13</v>
      </c>
      <c r="I25" t="s">
        <v>8</v>
      </c>
      <c r="M25" s="2">
        <v>106668.43</v>
      </c>
    </row>
    <row r="26" spans="1:13" x14ac:dyDescent="0.25">
      <c r="A26" t="s">
        <v>628</v>
      </c>
      <c r="B26" s="1">
        <v>42349</v>
      </c>
      <c r="C26" t="s">
        <v>629</v>
      </c>
      <c r="D26">
        <v>1</v>
      </c>
      <c r="E26" t="s">
        <v>316</v>
      </c>
      <c r="F26" t="s">
        <v>630</v>
      </c>
      <c r="G26" t="s">
        <v>12</v>
      </c>
      <c r="H26" t="s">
        <v>13</v>
      </c>
      <c r="I26" t="s">
        <v>8</v>
      </c>
      <c r="M26" s="2">
        <v>42877.85</v>
      </c>
    </row>
    <row r="27" spans="1:13" x14ac:dyDescent="0.25">
      <c r="A27" t="s">
        <v>444</v>
      </c>
      <c r="B27" s="1">
        <v>42349</v>
      </c>
      <c r="C27" t="s">
        <v>705</v>
      </c>
      <c r="D27">
        <v>1</v>
      </c>
      <c r="E27" t="s">
        <v>307</v>
      </c>
      <c r="F27">
        <v>16882</v>
      </c>
      <c r="G27" t="s">
        <v>21</v>
      </c>
      <c r="H27" t="s">
        <v>13</v>
      </c>
      <c r="I27" t="s">
        <v>8</v>
      </c>
      <c r="L27" s="2">
        <v>106668.43</v>
      </c>
    </row>
    <row r="28" spans="1:13" x14ac:dyDescent="0.25">
      <c r="A28" t="s">
        <v>562</v>
      </c>
      <c r="B28" s="1">
        <v>42349</v>
      </c>
      <c r="C28" t="s">
        <v>706</v>
      </c>
      <c r="D28">
        <v>1</v>
      </c>
      <c r="E28" t="s">
        <v>307</v>
      </c>
      <c r="F28">
        <v>16883</v>
      </c>
      <c r="G28" t="s">
        <v>21</v>
      </c>
      <c r="H28" t="s">
        <v>13</v>
      </c>
      <c r="I28" t="s">
        <v>8</v>
      </c>
      <c r="L28" s="2">
        <v>42877.85</v>
      </c>
    </row>
    <row r="29" spans="1:13" x14ac:dyDescent="0.25">
      <c r="A29" t="s">
        <v>631</v>
      </c>
      <c r="B29" s="1">
        <v>42352</v>
      </c>
      <c r="C29" t="s">
        <v>632</v>
      </c>
      <c r="D29">
        <v>1</v>
      </c>
      <c r="E29" t="s">
        <v>316</v>
      </c>
      <c r="F29" t="s">
        <v>633</v>
      </c>
      <c r="G29" t="s">
        <v>12</v>
      </c>
      <c r="H29" t="s">
        <v>13</v>
      </c>
      <c r="I29" t="s">
        <v>8</v>
      </c>
      <c r="M29" s="2">
        <v>554099.29</v>
      </c>
    </row>
    <row r="30" spans="1:13" x14ac:dyDescent="0.25">
      <c r="A30" t="s">
        <v>634</v>
      </c>
      <c r="B30" s="1">
        <v>42352</v>
      </c>
      <c r="C30" t="s">
        <v>635</v>
      </c>
      <c r="D30">
        <v>1</v>
      </c>
      <c r="E30" t="s">
        <v>316</v>
      </c>
      <c r="F30" t="s">
        <v>636</v>
      </c>
      <c r="G30" t="s">
        <v>12</v>
      </c>
      <c r="H30" t="s">
        <v>13</v>
      </c>
      <c r="I30" t="s">
        <v>8</v>
      </c>
      <c r="M30" s="2">
        <v>16628.38</v>
      </c>
    </row>
    <row r="31" spans="1:13" x14ac:dyDescent="0.25">
      <c r="A31" t="s">
        <v>707</v>
      </c>
      <c r="B31" s="1">
        <v>42352</v>
      </c>
      <c r="C31" t="s">
        <v>708</v>
      </c>
      <c r="D31">
        <v>1</v>
      </c>
      <c r="E31" t="s">
        <v>307</v>
      </c>
      <c r="F31">
        <v>16896</v>
      </c>
      <c r="G31" t="s">
        <v>21</v>
      </c>
      <c r="H31" t="s">
        <v>13</v>
      </c>
      <c r="I31" t="s">
        <v>8</v>
      </c>
      <c r="L31" s="2">
        <v>554099.29</v>
      </c>
    </row>
    <row r="32" spans="1:13" x14ac:dyDescent="0.25">
      <c r="A32" t="s">
        <v>709</v>
      </c>
      <c r="B32" s="1">
        <v>42352</v>
      </c>
      <c r="C32" t="s">
        <v>710</v>
      </c>
      <c r="D32">
        <v>1</v>
      </c>
      <c r="E32" t="s">
        <v>307</v>
      </c>
      <c r="F32">
        <v>16897</v>
      </c>
      <c r="G32" t="s">
        <v>21</v>
      </c>
      <c r="H32" t="s">
        <v>13</v>
      </c>
      <c r="I32" t="s">
        <v>8</v>
      </c>
      <c r="L32" s="2">
        <v>16628.38</v>
      </c>
    </row>
    <row r="33" spans="1:13" x14ac:dyDescent="0.25">
      <c r="A33" t="s">
        <v>637</v>
      </c>
      <c r="B33" s="1">
        <v>42355</v>
      </c>
      <c r="C33" t="s">
        <v>638</v>
      </c>
      <c r="D33">
        <v>1</v>
      </c>
      <c r="E33" t="s">
        <v>316</v>
      </c>
      <c r="F33" t="s">
        <v>639</v>
      </c>
      <c r="G33" t="s">
        <v>12</v>
      </c>
      <c r="H33" t="s">
        <v>13</v>
      </c>
      <c r="I33" t="s">
        <v>8</v>
      </c>
      <c r="M33" s="2">
        <v>35725</v>
      </c>
    </row>
    <row r="34" spans="1:13" x14ac:dyDescent="0.25">
      <c r="A34" t="s">
        <v>640</v>
      </c>
      <c r="B34" s="1">
        <v>42355</v>
      </c>
      <c r="C34" t="s">
        <v>641</v>
      </c>
      <c r="D34">
        <v>1</v>
      </c>
      <c r="E34" t="s">
        <v>316</v>
      </c>
      <c r="F34" t="s">
        <v>642</v>
      </c>
      <c r="G34" t="s">
        <v>12</v>
      </c>
      <c r="H34" t="s">
        <v>13</v>
      </c>
      <c r="I34" t="s">
        <v>8</v>
      </c>
      <c r="M34" s="2">
        <v>52628.6</v>
      </c>
    </row>
    <row r="35" spans="1:13" x14ac:dyDescent="0.25">
      <c r="A35" t="s">
        <v>711</v>
      </c>
      <c r="B35" s="1">
        <v>42355</v>
      </c>
      <c r="C35" t="s">
        <v>712</v>
      </c>
      <c r="D35">
        <v>1</v>
      </c>
      <c r="E35" t="s">
        <v>307</v>
      </c>
      <c r="F35">
        <v>16924</v>
      </c>
      <c r="G35" t="s">
        <v>21</v>
      </c>
      <c r="H35" t="s">
        <v>13</v>
      </c>
      <c r="I35" t="s">
        <v>8</v>
      </c>
      <c r="L35" s="2">
        <v>35725</v>
      </c>
    </row>
    <row r="36" spans="1:13" x14ac:dyDescent="0.25">
      <c r="A36" t="s">
        <v>644</v>
      </c>
      <c r="B36" s="1">
        <v>42356</v>
      </c>
      <c r="C36" t="s">
        <v>643</v>
      </c>
      <c r="D36">
        <v>1</v>
      </c>
      <c r="E36" t="s">
        <v>316</v>
      </c>
      <c r="F36" t="s">
        <v>645</v>
      </c>
      <c r="G36" t="s">
        <v>12</v>
      </c>
      <c r="H36" t="s">
        <v>13</v>
      </c>
      <c r="I36" t="s">
        <v>8</v>
      </c>
      <c r="M36" s="2">
        <v>152399.45000000001</v>
      </c>
    </row>
    <row r="37" spans="1:13" x14ac:dyDescent="0.25">
      <c r="A37" t="s">
        <v>646</v>
      </c>
      <c r="B37" s="1">
        <v>42356</v>
      </c>
      <c r="C37" t="s">
        <v>647</v>
      </c>
      <c r="D37">
        <v>1</v>
      </c>
      <c r="E37" t="s">
        <v>316</v>
      </c>
      <c r="F37" t="s">
        <v>648</v>
      </c>
      <c r="G37" t="s">
        <v>12</v>
      </c>
      <c r="H37" t="s">
        <v>13</v>
      </c>
      <c r="I37" t="s">
        <v>8</v>
      </c>
      <c r="M37" s="2">
        <v>7221.46</v>
      </c>
    </row>
    <row r="38" spans="1:13" x14ac:dyDescent="0.25">
      <c r="A38" t="s">
        <v>649</v>
      </c>
      <c r="B38" s="1">
        <v>42356</v>
      </c>
      <c r="C38" t="s">
        <v>650</v>
      </c>
      <c r="D38">
        <v>1</v>
      </c>
      <c r="E38" t="s">
        <v>316</v>
      </c>
      <c r="F38" t="s">
        <v>651</v>
      </c>
      <c r="G38" t="s">
        <v>12</v>
      </c>
      <c r="H38" t="s">
        <v>13</v>
      </c>
      <c r="I38" t="s">
        <v>8</v>
      </c>
      <c r="M38" s="2">
        <v>291759.84000000003</v>
      </c>
    </row>
    <row r="39" spans="1:13" x14ac:dyDescent="0.25">
      <c r="A39" t="s">
        <v>652</v>
      </c>
      <c r="B39" s="1">
        <v>42356</v>
      </c>
      <c r="C39" t="s">
        <v>653</v>
      </c>
      <c r="D39">
        <v>1</v>
      </c>
      <c r="E39" t="s">
        <v>316</v>
      </c>
      <c r="F39" t="s">
        <v>654</v>
      </c>
      <c r="G39" t="s">
        <v>12</v>
      </c>
      <c r="H39" t="s">
        <v>13</v>
      </c>
      <c r="I39" t="s">
        <v>8</v>
      </c>
      <c r="M39" s="2">
        <v>258355.20000000001</v>
      </c>
    </row>
    <row r="40" spans="1:13" x14ac:dyDescent="0.25">
      <c r="A40" t="s">
        <v>713</v>
      </c>
      <c r="B40" s="1">
        <v>42356</v>
      </c>
      <c r="C40" t="s">
        <v>714</v>
      </c>
      <c r="D40">
        <v>1</v>
      </c>
      <c r="E40" t="s">
        <v>307</v>
      </c>
      <c r="F40">
        <v>16936</v>
      </c>
      <c r="G40" t="s">
        <v>21</v>
      </c>
      <c r="H40" t="s">
        <v>13</v>
      </c>
      <c r="I40" t="s">
        <v>8</v>
      </c>
      <c r="L40" s="2">
        <v>152399.45000000001</v>
      </c>
    </row>
    <row r="41" spans="1:13" x14ac:dyDescent="0.25">
      <c r="A41" t="s">
        <v>132</v>
      </c>
      <c r="B41" s="1">
        <v>42356</v>
      </c>
      <c r="C41" t="s">
        <v>715</v>
      </c>
      <c r="D41">
        <v>1</v>
      </c>
      <c r="E41" t="s">
        <v>307</v>
      </c>
      <c r="F41" t="s">
        <v>716</v>
      </c>
      <c r="G41" t="s">
        <v>21</v>
      </c>
      <c r="H41" t="s">
        <v>13</v>
      </c>
      <c r="I41" t="s">
        <v>8</v>
      </c>
      <c r="L41" s="2">
        <v>2628.6</v>
      </c>
    </row>
    <row r="42" spans="1:13" x14ac:dyDescent="0.25">
      <c r="A42" t="s">
        <v>135</v>
      </c>
      <c r="B42" s="1">
        <v>42356</v>
      </c>
      <c r="C42" t="s">
        <v>717</v>
      </c>
      <c r="D42">
        <v>1</v>
      </c>
      <c r="E42" t="s">
        <v>307</v>
      </c>
      <c r="F42">
        <v>16938</v>
      </c>
      <c r="G42" t="s">
        <v>21</v>
      </c>
      <c r="H42" t="s">
        <v>13</v>
      </c>
      <c r="I42" t="s">
        <v>8</v>
      </c>
      <c r="L42" s="2">
        <v>50000</v>
      </c>
    </row>
    <row r="43" spans="1:13" x14ac:dyDescent="0.25">
      <c r="A43" t="s">
        <v>138</v>
      </c>
      <c r="B43" s="1">
        <v>42356</v>
      </c>
      <c r="C43" t="s">
        <v>718</v>
      </c>
      <c r="D43">
        <v>1</v>
      </c>
      <c r="E43" t="s">
        <v>307</v>
      </c>
      <c r="F43">
        <v>16941</v>
      </c>
      <c r="G43" t="s">
        <v>21</v>
      </c>
      <c r="H43" t="s">
        <v>13</v>
      </c>
      <c r="I43" t="s">
        <v>8</v>
      </c>
      <c r="L43" s="2">
        <v>7221.46</v>
      </c>
    </row>
    <row r="44" spans="1:13" x14ac:dyDescent="0.25">
      <c r="A44" t="s">
        <v>154</v>
      </c>
      <c r="B44" s="1">
        <v>42356</v>
      </c>
      <c r="C44" t="s">
        <v>719</v>
      </c>
      <c r="D44">
        <v>1</v>
      </c>
      <c r="E44" t="s">
        <v>307</v>
      </c>
      <c r="F44">
        <v>16942</v>
      </c>
      <c r="G44" t="s">
        <v>21</v>
      </c>
      <c r="H44" t="s">
        <v>13</v>
      </c>
      <c r="I44" t="s">
        <v>8</v>
      </c>
      <c r="L44" s="2">
        <v>291759.83</v>
      </c>
    </row>
    <row r="45" spans="1:13" x14ac:dyDescent="0.25">
      <c r="A45" t="s">
        <v>383</v>
      </c>
      <c r="B45" s="1">
        <v>42356</v>
      </c>
      <c r="C45" t="s">
        <v>720</v>
      </c>
      <c r="D45">
        <v>1</v>
      </c>
      <c r="E45" t="s">
        <v>307</v>
      </c>
      <c r="F45">
        <v>16943</v>
      </c>
      <c r="G45" t="s">
        <v>21</v>
      </c>
      <c r="H45" t="s">
        <v>13</v>
      </c>
      <c r="I45" t="s">
        <v>8</v>
      </c>
      <c r="L45" s="2">
        <v>258355.20000000001</v>
      </c>
    </row>
    <row r="46" spans="1:13" x14ac:dyDescent="0.25">
      <c r="A46" t="s">
        <v>655</v>
      </c>
      <c r="B46" s="1">
        <v>42360</v>
      </c>
      <c r="C46" t="s">
        <v>656</v>
      </c>
      <c r="D46">
        <v>1</v>
      </c>
      <c r="E46" t="s">
        <v>316</v>
      </c>
      <c r="F46" t="s">
        <v>657</v>
      </c>
      <c r="G46" t="s">
        <v>12</v>
      </c>
      <c r="H46" t="s">
        <v>13</v>
      </c>
      <c r="I46" t="s">
        <v>8</v>
      </c>
      <c r="M46" s="2">
        <v>5008.93</v>
      </c>
    </row>
    <row r="47" spans="1:13" x14ac:dyDescent="0.25">
      <c r="A47" t="s">
        <v>721</v>
      </c>
      <c r="B47" s="1">
        <v>42360</v>
      </c>
      <c r="C47" t="s">
        <v>722</v>
      </c>
      <c r="D47">
        <v>1</v>
      </c>
      <c r="E47" t="s">
        <v>307</v>
      </c>
      <c r="F47">
        <v>16976</v>
      </c>
      <c r="G47" t="s">
        <v>21</v>
      </c>
      <c r="H47" t="s">
        <v>13</v>
      </c>
      <c r="I47" t="s">
        <v>8</v>
      </c>
      <c r="L47" s="2">
        <v>5008.92</v>
      </c>
    </row>
    <row r="48" spans="1:13" x14ac:dyDescent="0.25">
      <c r="A48" t="s">
        <v>661</v>
      </c>
      <c r="B48" s="1">
        <v>42361</v>
      </c>
      <c r="C48" t="s">
        <v>662</v>
      </c>
      <c r="D48">
        <v>1</v>
      </c>
      <c r="E48" t="s">
        <v>316</v>
      </c>
      <c r="F48" t="s">
        <v>663</v>
      </c>
      <c r="G48" t="s">
        <v>12</v>
      </c>
      <c r="H48" t="s">
        <v>7</v>
      </c>
      <c r="I48" t="s">
        <v>8</v>
      </c>
      <c r="M48" s="2">
        <v>12777.28</v>
      </c>
    </row>
    <row r="49" spans="1:13" x14ac:dyDescent="0.25">
      <c r="A49" t="s">
        <v>664</v>
      </c>
      <c r="B49" s="1">
        <v>42361</v>
      </c>
      <c r="C49" t="s">
        <v>665</v>
      </c>
      <c r="D49">
        <v>1</v>
      </c>
      <c r="E49" t="s">
        <v>316</v>
      </c>
      <c r="F49" t="s">
        <v>666</v>
      </c>
      <c r="G49" t="s">
        <v>12</v>
      </c>
      <c r="H49" t="s">
        <v>7</v>
      </c>
      <c r="I49" t="s">
        <v>8</v>
      </c>
      <c r="M49" s="2">
        <v>225193.09</v>
      </c>
    </row>
    <row r="50" spans="1:13" x14ac:dyDescent="0.25">
      <c r="A50" t="s">
        <v>724</v>
      </c>
      <c r="B50" s="1">
        <v>42361</v>
      </c>
      <c r="C50" t="s">
        <v>725</v>
      </c>
      <c r="D50">
        <v>1</v>
      </c>
      <c r="E50" t="s">
        <v>307</v>
      </c>
      <c r="F50">
        <v>16981</v>
      </c>
      <c r="G50" t="s">
        <v>21</v>
      </c>
      <c r="H50" t="s">
        <v>7</v>
      </c>
      <c r="I50" t="s">
        <v>8</v>
      </c>
      <c r="L50" s="2">
        <v>12777.28</v>
      </c>
    </row>
    <row r="51" spans="1:13" x14ac:dyDescent="0.25">
      <c r="A51" t="s">
        <v>726</v>
      </c>
      <c r="B51" s="1">
        <v>42361</v>
      </c>
      <c r="C51" t="s">
        <v>727</v>
      </c>
      <c r="D51">
        <v>1</v>
      </c>
      <c r="E51" t="s">
        <v>307</v>
      </c>
      <c r="F51">
        <v>16983</v>
      </c>
      <c r="G51" t="s">
        <v>21</v>
      </c>
      <c r="H51" t="s">
        <v>7</v>
      </c>
      <c r="I51" t="s">
        <v>8</v>
      </c>
      <c r="L51" s="2">
        <v>225193.09</v>
      </c>
    </row>
    <row r="52" spans="1:13" x14ac:dyDescent="0.25">
      <c r="A52" t="s">
        <v>658</v>
      </c>
      <c r="B52" s="1">
        <v>42366</v>
      </c>
      <c r="C52" t="s">
        <v>659</v>
      </c>
      <c r="D52">
        <v>1</v>
      </c>
      <c r="E52" t="s">
        <v>316</v>
      </c>
      <c r="F52" t="s">
        <v>660</v>
      </c>
      <c r="G52" t="s">
        <v>12</v>
      </c>
      <c r="H52" t="s">
        <v>7</v>
      </c>
      <c r="I52" t="s">
        <v>8</v>
      </c>
      <c r="M52" s="2">
        <v>5983.28</v>
      </c>
    </row>
    <row r="53" spans="1:13" x14ac:dyDescent="0.25">
      <c r="A53" t="s">
        <v>501</v>
      </c>
      <c r="B53" s="1">
        <v>42366</v>
      </c>
      <c r="C53" t="s">
        <v>723</v>
      </c>
      <c r="D53">
        <v>1</v>
      </c>
      <c r="E53" t="s">
        <v>307</v>
      </c>
      <c r="F53">
        <v>16951</v>
      </c>
      <c r="G53" t="s">
        <v>21</v>
      </c>
      <c r="H53" t="s">
        <v>7</v>
      </c>
      <c r="I53" t="s">
        <v>8</v>
      </c>
      <c r="L53" s="2">
        <v>5983.28</v>
      </c>
    </row>
    <row r="54" spans="1:13" x14ac:dyDescent="0.25">
      <c r="A54" t="s">
        <v>667</v>
      </c>
      <c r="B54" s="1">
        <v>42367</v>
      </c>
      <c r="C54" t="s">
        <v>668</v>
      </c>
      <c r="D54">
        <v>1</v>
      </c>
      <c r="E54" t="s">
        <v>316</v>
      </c>
      <c r="F54" t="s">
        <v>669</v>
      </c>
      <c r="G54" t="s">
        <v>12</v>
      </c>
      <c r="H54" t="s">
        <v>7</v>
      </c>
      <c r="I54" t="s">
        <v>8</v>
      </c>
      <c r="M54" s="2">
        <v>4524.67</v>
      </c>
    </row>
    <row r="55" spans="1:13" x14ac:dyDescent="0.25">
      <c r="A55" t="s">
        <v>728</v>
      </c>
      <c r="B55" s="1">
        <v>42367</v>
      </c>
      <c r="C55" t="s">
        <v>729</v>
      </c>
      <c r="D55">
        <v>1</v>
      </c>
      <c r="E55" t="s">
        <v>307</v>
      </c>
      <c r="F55">
        <v>16958</v>
      </c>
      <c r="G55" t="s">
        <v>21</v>
      </c>
      <c r="H55" t="s">
        <v>7</v>
      </c>
      <c r="I55" t="s">
        <v>8</v>
      </c>
      <c r="L55" s="2">
        <v>4524.67</v>
      </c>
    </row>
    <row r="56" spans="1:13" x14ac:dyDescent="0.25">
      <c r="A56" t="s">
        <v>670</v>
      </c>
      <c r="B56" s="1">
        <v>42368</v>
      </c>
      <c r="C56" t="s">
        <v>671</v>
      </c>
      <c r="D56">
        <v>1</v>
      </c>
      <c r="E56" t="s">
        <v>316</v>
      </c>
      <c r="F56" t="s">
        <v>672</v>
      </c>
      <c r="G56" t="s">
        <v>12</v>
      </c>
      <c r="H56" t="s">
        <v>13</v>
      </c>
      <c r="I56" t="s">
        <v>8</v>
      </c>
      <c r="M56" s="2">
        <v>3445.62</v>
      </c>
    </row>
    <row r="57" spans="1:13" x14ac:dyDescent="0.25">
      <c r="A57" t="s">
        <v>673</v>
      </c>
      <c r="B57" s="1">
        <v>42368</v>
      </c>
      <c r="C57" t="s">
        <v>674</v>
      </c>
      <c r="D57">
        <v>1</v>
      </c>
      <c r="E57" t="s">
        <v>316</v>
      </c>
      <c r="F57" t="s">
        <v>675</v>
      </c>
      <c r="G57" t="s">
        <v>12</v>
      </c>
      <c r="H57" t="s">
        <v>13</v>
      </c>
      <c r="I57" t="s">
        <v>8</v>
      </c>
      <c r="M57" s="2">
        <v>2575.06</v>
      </c>
    </row>
    <row r="58" spans="1:13" x14ac:dyDescent="0.25">
      <c r="A58" t="s">
        <v>676</v>
      </c>
      <c r="B58" s="1">
        <v>42368</v>
      </c>
      <c r="C58" t="s">
        <v>677</v>
      </c>
      <c r="D58">
        <v>1</v>
      </c>
      <c r="E58" t="s">
        <v>316</v>
      </c>
      <c r="F58" t="s">
        <v>678</v>
      </c>
      <c r="G58" t="s">
        <v>12</v>
      </c>
      <c r="H58" t="s">
        <v>13</v>
      </c>
      <c r="I58" t="s">
        <v>8</v>
      </c>
      <c r="M58">
        <v>424.47</v>
      </c>
    </row>
    <row r="59" spans="1:13" x14ac:dyDescent="0.25">
      <c r="A59" t="s">
        <v>679</v>
      </c>
      <c r="B59" s="1">
        <v>42368</v>
      </c>
      <c r="C59" t="s">
        <v>680</v>
      </c>
      <c r="D59">
        <v>1</v>
      </c>
      <c r="E59" t="s">
        <v>316</v>
      </c>
      <c r="F59" t="s">
        <v>681</v>
      </c>
      <c r="G59" t="s">
        <v>12</v>
      </c>
      <c r="H59" t="s">
        <v>13</v>
      </c>
      <c r="I59" t="s">
        <v>8</v>
      </c>
      <c r="M59" s="2">
        <v>5444.15</v>
      </c>
    </row>
    <row r="60" spans="1:13" x14ac:dyDescent="0.25">
      <c r="A60" t="s">
        <v>682</v>
      </c>
      <c r="B60" s="1">
        <v>42368</v>
      </c>
      <c r="C60" t="s">
        <v>683</v>
      </c>
      <c r="D60">
        <v>1</v>
      </c>
      <c r="E60" t="s">
        <v>316</v>
      </c>
      <c r="F60" t="s">
        <v>684</v>
      </c>
      <c r="G60" t="s">
        <v>12</v>
      </c>
      <c r="H60" t="s">
        <v>13</v>
      </c>
      <c r="I60" t="s">
        <v>8</v>
      </c>
      <c r="M60" s="2">
        <v>394729.3</v>
      </c>
    </row>
    <row r="61" spans="1:13" x14ac:dyDescent="0.25">
      <c r="A61" t="s">
        <v>685</v>
      </c>
      <c r="B61" s="1">
        <v>42368</v>
      </c>
      <c r="C61" t="s">
        <v>686</v>
      </c>
      <c r="D61">
        <v>1</v>
      </c>
      <c r="E61" t="s">
        <v>316</v>
      </c>
      <c r="F61" t="s">
        <v>687</v>
      </c>
      <c r="G61" t="s">
        <v>12</v>
      </c>
      <c r="H61" t="s">
        <v>13</v>
      </c>
      <c r="I61" t="s">
        <v>8</v>
      </c>
      <c r="M61" s="2">
        <v>101500</v>
      </c>
    </row>
    <row r="62" spans="1:13" x14ac:dyDescent="0.25">
      <c r="A62" t="s">
        <v>688</v>
      </c>
      <c r="B62" s="1">
        <v>42368</v>
      </c>
      <c r="C62" t="s">
        <v>689</v>
      </c>
      <c r="D62">
        <v>1</v>
      </c>
      <c r="E62" t="s">
        <v>316</v>
      </c>
      <c r="F62" t="s">
        <v>690</v>
      </c>
      <c r="G62" t="s">
        <v>12</v>
      </c>
      <c r="H62" t="s">
        <v>13</v>
      </c>
      <c r="I62" t="s">
        <v>8</v>
      </c>
      <c r="M62" s="2">
        <v>415892.68</v>
      </c>
    </row>
    <row r="63" spans="1:13" x14ac:dyDescent="0.25">
      <c r="A63" t="s">
        <v>730</v>
      </c>
      <c r="B63" s="1">
        <v>42368</v>
      </c>
      <c r="C63" t="s">
        <v>731</v>
      </c>
      <c r="D63">
        <v>1</v>
      </c>
      <c r="E63" t="s">
        <v>307</v>
      </c>
      <c r="F63">
        <v>16953</v>
      </c>
      <c r="G63" t="s">
        <v>21</v>
      </c>
      <c r="H63" t="s">
        <v>13</v>
      </c>
      <c r="I63" t="s">
        <v>8</v>
      </c>
      <c r="L63" s="2">
        <v>6020.68</v>
      </c>
    </row>
    <row r="64" spans="1:13" x14ac:dyDescent="0.25">
      <c r="A64" t="s">
        <v>732</v>
      </c>
      <c r="B64" s="1">
        <v>42368</v>
      </c>
      <c r="C64" t="s">
        <v>733</v>
      </c>
      <c r="D64">
        <v>1</v>
      </c>
      <c r="E64" t="s">
        <v>307</v>
      </c>
      <c r="F64">
        <v>16954</v>
      </c>
      <c r="G64" t="s">
        <v>21</v>
      </c>
      <c r="H64" t="s">
        <v>13</v>
      </c>
      <c r="I64" t="s">
        <v>8</v>
      </c>
      <c r="L64">
        <v>424.47</v>
      </c>
    </row>
    <row r="65" spans="1:13" x14ac:dyDescent="0.25">
      <c r="A65" t="s">
        <v>734</v>
      </c>
      <c r="B65" s="1">
        <v>42368</v>
      </c>
      <c r="C65" t="s">
        <v>735</v>
      </c>
      <c r="D65">
        <v>1</v>
      </c>
      <c r="E65" t="s">
        <v>307</v>
      </c>
      <c r="F65">
        <v>16955</v>
      </c>
      <c r="G65" t="s">
        <v>21</v>
      </c>
      <c r="H65" t="s">
        <v>13</v>
      </c>
      <c r="I65" t="s">
        <v>8</v>
      </c>
      <c r="L65" s="2">
        <v>5444.15</v>
      </c>
    </row>
    <row r="66" spans="1:13" x14ac:dyDescent="0.25">
      <c r="A66" t="s">
        <v>736</v>
      </c>
      <c r="B66" s="1">
        <v>42368</v>
      </c>
      <c r="C66" t="s">
        <v>737</v>
      </c>
      <c r="D66">
        <v>1</v>
      </c>
      <c r="E66" t="s">
        <v>307</v>
      </c>
      <c r="F66">
        <v>16956</v>
      </c>
      <c r="G66" t="s">
        <v>21</v>
      </c>
      <c r="H66" t="s">
        <v>13</v>
      </c>
      <c r="I66" t="s">
        <v>8</v>
      </c>
      <c r="L66" s="2">
        <v>394729.3</v>
      </c>
    </row>
    <row r="67" spans="1:13" x14ac:dyDescent="0.25">
      <c r="A67" t="s">
        <v>738</v>
      </c>
      <c r="B67" s="1">
        <v>42368</v>
      </c>
      <c r="C67" t="s">
        <v>739</v>
      </c>
      <c r="D67">
        <v>1</v>
      </c>
      <c r="E67" t="s">
        <v>307</v>
      </c>
      <c r="F67">
        <v>16952</v>
      </c>
      <c r="G67" t="s">
        <v>21</v>
      </c>
      <c r="H67" t="s">
        <v>13</v>
      </c>
      <c r="I67" t="s">
        <v>8</v>
      </c>
      <c r="L67" s="2">
        <v>101500</v>
      </c>
    </row>
    <row r="68" spans="1:13" x14ac:dyDescent="0.25">
      <c r="A68" t="s">
        <v>740</v>
      </c>
      <c r="B68" s="1">
        <v>42368</v>
      </c>
      <c r="C68" t="s">
        <v>741</v>
      </c>
      <c r="D68">
        <v>1</v>
      </c>
      <c r="E68" t="s">
        <v>307</v>
      </c>
      <c r="F68">
        <v>16957</v>
      </c>
      <c r="G68" t="s">
        <v>21</v>
      </c>
      <c r="H68" t="s">
        <v>13</v>
      </c>
      <c r="I68" t="s">
        <v>8</v>
      </c>
      <c r="L68" s="2">
        <v>415892.68</v>
      </c>
    </row>
    <row r="69" spans="1:13" x14ac:dyDescent="0.25">
      <c r="A69" t="s">
        <v>605</v>
      </c>
      <c r="B69" s="1">
        <v>42369</v>
      </c>
      <c r="C69" t="s">
        <v>142</v>
      </c>
      <c r="D69">
        <v>1</v>
      </c>
      <c r="E69" t="s">
        <v>389</v>
      </c>
      <c r="F69">
        <v>23824</v>
      </c>
      <c r="G69" t="s">
        <v>144</v>
      </c>
      <c r="H69" t="s">
        <v>7</v>
      </c>
      <c r="I69" t="s">
        <v>606</v>
      </c>
      <c r="M69" s="2">
        <v>80000</v>
      </c>
    </row>
    <row r="70" spans="1:13" x14ac:dyDescent="0.25">
      <c r="A70" t="s">
        <v>691</v>
      </c>
      <c r="B70" s="1">
        <v>42369</v>
      </c>
      <c r="C70" t="s">
        <v>692</v>
      </c>
      <c r="D70">
        <v>1</v>
      </c>
      <c r="E70" t="s">
        <v>389</v>
      </c>
      <c r="F70">
        <v>26693</v>
      </c>
      <c r="G70" t="s">
        <v>144</v>
      </c>
      <c r="H70" t="s">
        <v>7</v>
      </c>
      <c r="I70" t="s">
        <v>693</v>
      </c>
      <c r="L70" s="2">
        <v>960000</v>
      </c>
    </row>
  </sheetData>
  <autoFilter ref="A9:N9"/>
  <sortState ref="A10:N78">
    <sortCondition ref="B10:B7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JUNIO</vt:lpstr>
      <vt:lpstr>AGOSTO</vt:lpstr>
      <vt:lpstr>SEP</vt:lpstr>
      <vt:lpstr>OCT</vt:lpstr>
      <vt:lpstr>NOV</vt:lpstr>
      <vt:lpstr>DIC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2015-07-15T21:36:30Z</dcterms:created>
  <dcterms:modified xsi:type="dcterms:W3CDTF">2016-01-08T00:38:33Z</dcterms:modified>
</cp:coreProperties>
</file>