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DATOS" sheetId="4" r:id="rId1"/>
    <sheet name="AUX" sheetId="1" r:id="rId2"/>
    <sheet name="P.P." sheetId="5" r:id="rId3"/>
  </sheets>
  <calcPr calcId="125725"/>
</workbook>
</file>

<file path=xl/calcChain.xml><?xml version="1.0" encoding="utf-8"?>
<calcChain xmlns="http://schemas.openxmlformats.org/spreadsheetml/2006/main">
  <c r="K44" i="1"/>
  <c r="C37" i="5"/>
  <c r="C30"/>
  <c r="C29"/>
  <c r="C39" s="1"/>
  <c r="E39"/>
  <c r="D39"/>
  <c r="F38"/>
  <c r="F37"/>
  <c r="F36"/>
  <c r="F35"/>
  <c r="F34"/>
  <c r="F33"/>
  <c r="F32"/>
  <c r="F31"/>
  <c r="F30"/>
  <c r="F29"/>
  <c r="F28"/>
  <c r="F27"/>
  <c r="F11"/>
  <c r="F12"/>
  <c r="F13"/>
  <c r="F14"/>
  <c r="F15"/>
  <c r="F16"/>
  <c r="F17"/>
  <c r="F18"/>
  <c r="F19"/>
  <c r="F21"/>
  <c r="F10"/>
  <c r="C10"/>
  <c r="C11"/>
  <c r="C21"/>
  <c r="C20"/>
  <c r="F20" s="1"/>
  <c r="C19"/>
  <c r="C18"/>
  <c r="C17"/>
  <c r="C16"/>
  <c r="C14"/>
  <c r="C15"/>
  <c r="C13"/>
  <c r="C12"/>
  <c r="E22"/>
  <c r="D22"/>
  <c r="K11" i="1"/>
  <c r="K19"/>
  <c r="I140" i="4"/>
  <c r="I128"/>
  <c r="I124"/>
  <c r="I111"/>
  <c r="I98"/>
  <c r="I85"/>
  <c r="I72"/>
  <c r="I60"/>
  <c r="I46"/>
  <c r="I30"/>
  <c r="I34"/>
  <c r="I15"/>
  <c r="I11"/>
  <c r="K1" i="1"/>
  <c r="L3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2"/>
  <c r="K48"/>
  <c r="K45"/>
  <c r="K40"/>
  <c r="K36"/>
  <c r="K32"/>
  <c r="K28"/>
  <c r="K25"/>
  <c r="K22"/>
  <c r="K14"/>
  <c r="K8"/>
  <c r="K4"/>
  <c r="F39" i="5" l="1"/>
  <c r="C22"/>
  <c r="F22"/>
</calcChain>
</file>

<file path=xl/comments1.xml><?xml version="1.0" encoding="utf-8"?>
<comments xmlns="http://schemas.openxmlformats.org/spreadsheetml/2006/main">
  <authors>
    <author>cqqcontabilidad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DIF. PROV-PAG</t>
        </r>
      </text>
    </comment>
  </commentList>
</comments>
</file>

<file path=xl/sharedStrings.xml><?xml version="1.0" encoding="utf-8"?>
<sst xmlns="http://schemas.openxmlformats.org/spreadsheetml/2006/main" count="493" uniqueCount="112">
  <si>
    <t>Saldo Inicial</t>
  </si>
  <si>
    <t>D</t>
  </si>
  <si>
    <t>RENTAENE14</t>
  </si>
  <si>
    <t>XA15007-0009574</t>
  </si>
  <si>
    <t>Compra  RENTA        LJIMENEZ</t>
  </si>
  <si>
    <t>LJIMENEZ:LEAL CORONA JOSE ANTONIO</t>
  </si>
  <si>
    <t>XA15007-0009575</t>
  </si>
  <si>
    <t>LJIMENEZ:MULDOON BABLOT CECILIA</t>
  </si>
  <si>
    <t>XA15007-0009767</t>
  </si>
  <si>
    <t>LJIMENEZ:CAMPERO CRUZ ALFONSO</t>
  </si>
  <si>
    <t>RENTAFEB14</t>
  </si>
  <si>
    <t>XA15007-0009763</t>
  </si>
  <si>
    <t>XA15007-0009764</t>
  </si>
  <si>
    <t>XA15007-0009768</t>
  </si>
  <si>
    <t>E</t>
  </si>
  <si>
    <t>IMP.CED.</t>
  </si>
  <si>
    <t>NA21003-0020232</t>
  </si>
  <si>
    <t>Poliza Contable de E LJIMENEZ</t>
  </si>
  <si>
    <t>IMPTO.CEDULAR</t>
  </si>
  <si>
    <t>RENTAMAR14</t>
  </si>
  <si>
    <t>XA15007-0009801</t>
  </si>
  <si>
    <t>XA15007-0009802</t>
  </si>
  <si>
    <t>XA15007-0009808</t>
  </si>
  <si>
    <t>ARHD000135</t>
  </si>
  <si>
    <t>XA12002-P006635</t>
  </si>
  <si>
    <t>Contrarecibo de Hono LJIMENEZ</t>
  </si>
  <si>
    <t>LJIMENEZ:RENDON DE LA HOZ JOSE DE L</t>
  </si>
  <si>
    <t>IMPTO.CED</t>
  </si>
  <si>
    <t>NA21003-0020615</t>
  </si>
  <si>
    <t>Poliza Contable de E MCANO</t>
  </si>
  <si>
    <t>IMPTO CED.</t>
  </si>
  <si>
    <t>NA21003-0020616</t>
  </si>
  <si>
    <t>IMPTO.CED.</t>
  </si>
  <si>
    <t>RENTAABR14</t>
  </si>
  <si>
    <t>XA15007-0009971</t>
  </si>
  <si>
    <t>XA15007-0009972</t>
  </si>
  <si>
    <t>COMABRIL14</t>
  </si>
  <si>
    <t>XA15007-0010076</t>
  </si>
  <si>
    <t>XA15007-0010077</t>
  </si>
  <si>
    <t>XA12002-P006822</t>
  </si>
  <si>
    <t>LJIMENEZ:AGUILA MENDEZ PEDRO SERGIO</t>
  </si>
  <si>
    <t>XA15007-0010088</t>
  </si>
  <si>
    <t>RENTAMAY14</t>
  </si>
  <si>
    <t>XA15007-0010177</t>
  </si>
  <si>
    <t>XA15007-0010178</t>
  </si>
  <si>
    <t>RENTAJUN14</t>
  </si>
  <si>
    <t>XA15007-0010267</t>
  </si>
  <si>
    <t>XA15007-0010268</t>
  </si>
  <si>
    <t>XA15007-0010262</t>
  </si>
  <si>
    <t>RENTAJUL14</t>
  </si>
  <si>
    <t>XA15007-0010404</t>
  </si>
  <si>
    <t>XA15007-0010405</t>
  </si>
  <si>
    <t>XA15007-0010416</t>
  </si>
  <si>
    <t>XA15007-0010594</t>
  </si>
  <si>
    <t>XA15007-0010595</t>
  </si>
  <si>
    <t>RENTAAGO14</t>
  </si>
  <si>
    <t>XA15007-0010598</t>
  </si>
  <si>
    <t>XA15007-0010599</t>
  </si>
  <si>
    <t>RENTASEP14</t>
  </si>
  <si>
    <t>XA15007-0010711</t>
  </si>
  <si>
    <t>XA15007-0010712</t>
  </si>
  <si>
    <t>XA15007-0010735</t>
  </si>
  <si>
    <t>XA15007-0010738</t>
  </si>
  <si>
    <t>RENTAOCT14</t>
  </si>
  <si>
    <t>XA15007-0010850</t>
  </si>
  <si>
    <t>XA15007-0010851</t>
  </si>
  <si>
    <t>XA15007-0010852</t>
  </si>
  <si>
    <t>XA15007-0010853</t>
  </si>
  <si>
    <t>RENTANOV14</t>
  </si>
  <si>
    <t>XA15007-0010998</t>
  </si>
  <si>
    <t>XA15007-0010999</t>
  </si>
  <si>
    <t>XA15007-0011030</t>
  </si>
  <si>
    <t>XA15007-0011031</t>
  </si>
  <si>
    <t>XA12002-P008858</t>
  </si>
  <si>
    <t>RENTADIC14</t>
  </si>
  <si>
    <t>XA15007-0011194</t>
  </si>
  <si>
    <t>XA15007-0011195</t>
  </si>
  <si>
    <t>XA15007-0011121</t>
  </si>
  <si>
    <t xml:space="preserve">ALECSA CELAYA S DE RL DE CV </t>
  </si>
  <si>
    <t>IMPUESTO ESTATAL: CEDULAR</t>
  </si>
  <si>
    <t>EJERCICIO 2014   PERIODO: MARZO</t>
  </si>
  <si>
    <t xml:space="preserve">ARRENDAMIENTO </t>
  </si>
  <si>
    <t>TOTAL</t>
  </si>
  <si>
    <t>HONORARIOS</t>
  </si>
  <si>
    <t>EJERCICIO 2014   PERIODO: ABRIL</t>
  </si>
  <si>
    <t>EJERCICIO 2014   PERIODO: MAYO</t>
  </si>
  <si>
    <t>EJERCICIO 2014   PERIODO: JUNIO</t>
  </si>
  <si>
    <t>EJERCICIO 2014   PERIODO: JULIO</t>
  </si>
  <si>
    <t>EJERCICIO 2014   PERIODO: AGOSTO</t>
  </si>
  <si>
    <t>EJERCICIO 2014   PERIODO: DICIEMBRE</t>
  </si>
  <si>
    <t>EJERCICIO 2014   PERIODO: NOVIEMBRE</t>
  </si>
  <si>
    <t>EJERCICIO 2014   PERIODO: OCTUBRE</t>
  </si>
  <si>
    <t>EJERCICIO 2014   PERIODO: SEPTIEMBRE</t>
  </si>
  <si>
    <t xml:space="preserve">EJERCICIO 2014   </t>
  </si>
  <si>
    <t xml:space="preserve">PERIODO </t>
  </si>
  <si>
    <t>IMPUESTO A PAGAR</t>
  </si>
  <si>
    <t>RECARGOS</t>
  </si>
  <si>
    <t xml:space="preserve">ACTUALIZACION </t>
  </si>
  <si>
    <t>IMPUESTO PAGADO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</si>
  <si>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</si>
  <si>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</si>
  <si>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</si>
  <si>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</si>
  <si>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</si>
  <si>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</si>
  <si>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</si>
  <si>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</si>
  <si>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</si>
  <si>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</si>
  <si>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</si>
  <si>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</si>
  <si>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SERVICIOS PROFESIONALES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</si>
</sst>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  <xf numFmtId="4" fontId="0" fillId="0" borderId="1" xfId="0" applyNumberFormat="1" applyBorder="1"/>
    <xf numFmtId="0" fontId="2" fillId="0" borderId="0" xfId="0" applyFont="1"/>
    <xf numFmtId="4" fontId="3" fillId="0" borderId="1" xfId="0" applyNumberFormat="1" applyFont="1" applyBorder="1"/>
    <xf numFmtId="4" fontId="3" fillId="0" borderId="0" xfId="0" applyNumberFormat="1" applyFont="1"/>
    <xf numFmtId="0" fontId="0" fillId="2" borderId="0" xfId="0" applyFill="1"/>
    <xf numFmtId="0" fontId="7" fillId="2" borderId="0" xfId="0" applyFont="1" applyFill="1"/>
    <xf numFmtId="1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/>
    <xf numFmtId="4" fontId="1" fillId="2" borderId="2" xfId="0" applyNumberFormat="1" applyFont="1" applyFill="1" applyBorder="1"/>
    <xf numFmtId="0" fontId="0" fillId="0" borderId="0" xfId="0" applyBorder="1"/>
    <xf numFmtId="4" fontId="1" fillId="2" borderId="0" xfId="0" applyNumberFormat="1" applyFont="1" applyFill="1" applyBorder="1"/>
    <xf numFmtId="3" fontId="0" fillId="2" borderId="0" xfId="0" applyNumberFormat="1" applyFill="1"/>
    <xf numFmtId="0" fontId="0" fillId="2" borderId="0" xfId="0" applyFill="1" applyBorder="1"/>
    <xf numFmtId="3" fontId="0" fillId="2" borderId="0" xfId="0" applyNumberFormat="1" applyFill="1" applyBorder="1"/>
    <xf numFmtId="14" fontId="0" fillId="2" borderId="0" xfId="0" applyNumberFormat="1" applyFill="1" applyBorder="1"/>
    <xf numFmtId="4" fontId="0" fillId="2" borderId="0" xfId="0" applyNumberFormat="1" applyFill="1" applyBorder="1"/>
    <xf numFmtId="0" fontId="1" fillId="2" borderId="2" xfId="0" applyFont="1" applyFill="1" applyBorder="1"/>
    <xf numFmtId="43" fontId="1" fillId="2" borderId="2" xfId="1" applyFont="1" applyFill="1" applyBorder="1"/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4" fontId="1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4"/>
  <sheetViews>
    <sheetView topLeftCell="A105" workbookViewId="0">
      <selection activeCell="A130" sqref="A130:I136"/>
    </sheetView>
  </sheetViews>
  <sheetFormatPr baseColWidth="10" defaultRowHeight="15"/>
  <cols>
    <col min="1" max="1" width="2.28515625" bestFit="1" customWidth="1"/>
    <col min="2" max="2" width="5.5703125" bestFit="1" customWidth="1"/>
    <col min="5" max="5" width="2" bestFit="1" customWidth="1"/>
    <col min="7" max="7" width="29.42578125" bestFit="1" customWidth="1"/>
    <col min="8" max="8" width="36.28515625" bestFit="1" customWidth="1"/>
  </cols>
  <sheetData>
    <row r="1" spans="1:10" ht="18.75">
      <c r="A1" s="28" t="s">
        <v>78</v>
      </c>
      <c r="B1" s="28"/>
      <c r="C1" s="28"/>
      <c r="D1" s="28"/>
      <c r="E1" s="28"/>
      <c r="F1" s="28"/>
      <c r="G1" s="28"/>
      <c r="H1" s="28"/>
      <c r="I1" s="28"/>
    </row>
    <row r="2" spans="1:10">
      <c r="A2" s="11"/>
      <c r="B2" s="11"/>
      <c r="C2" s="11"/>
      <c r="D2" s="11"/>
      <c r="E2" s="11"/>
      <c r="F2" s="11"/>
      <c r="G2" s="11"/>
      <c r="H2" s="11"/>
      <c r="I2" s="11"/>
    </row>
    <row r="3" spans="1:10" ht="15.75">
      <c r="A3" s="27" t="s">
        <v>80</v>
      </c>
      <c r="B3" s="27"/>
      <c r="C3" s="27"/>
      <c r="D3" s="27"/>
      <c r="E3" s="27"/>
      <c r="F3" s="27"/>
      <c r="G3" s="27"/>
      <c r="H3" s="27"/>
      <c r="I3" s="27"/>
    </row>
    <row r="4" spans="1:10" ht="15.75">
      <c r="A4" s="12"/>
      <c r="B4" s="12"/>
      <c r="C4" s="12"/>
      <c r="D4" s="12"/>
      <c r="E4" s="12"/>
      <c r="F4" s="12"/>
      <c r="G4" s="12"/>
      <c r="H4" s="12"/>
      <c r="I4" s="12"/>
    </row>
    <row r="5" spans="1:10" ht="15.75">
      <c r="A5" s="27" t="s">
        <v>79</v>
      </c>
      <c r="B5" s="27"/>
      <c r="C5" s="27"/>
      <c r="D5" s="27"/>
      <c r="E5" s="27"/>
      <c r="F5" s="27"/>
      <c r="G5" s="27"/>
      <c r="H5" s="27"/>
      <c r="I5" s="27"/>
    </row>
    <row r="6" spans="1:10">
      <c r="A6" s="11"/>
      <c r="B6" s="11"/>
      <c r="C6" s="11"/>
      <c r="D6" s="11"/>
      <c r="E6" s="11"/>
      <c r="F6" s="11"/>
      <c r="G6" s="11"/>
      <c r="H6" s="11"/>
      <c r="I6" s="11"/>
    </row>
    <row r="7" spans="1:10" hidden="1">
      <c r="A7" s="26" t="s">
        <v>81</v>
      </c>
      <c r="B7" s="26"/>
      <c r="C7" s="26"/>
      <c r="D7" s="26"/>
      <c r="E7" s="26"/>
      <c r="F7" s="26"/>
      <c r="G7" s="26"/>
      <c r="H7" s="26"/>
      <c r="I7" s="11"/>
    </row>
    <row r="8" spans="1:10" hidden="1">
      <c r="A8" s="11" t="s">
        <v>1</v>
      </c>
      <c r="B8" s="11">
        <v>166</v>
      </c>
      <c r="C8" s="13">
        <v>41699</v>
      </c>
      <c r="D8" s="11" t="s">
        <v>19</v>
      </c>
      <c r="E8" s="11">
        <v>1</v>
      </c>
      <c r="F8" s="11" t="s">
        <v>20</v>
      </c>
      <c r="G8" s="11" t="s">
        <v>4</v>
      </c>
      <c r="H8" s="11" t="s">
        <v>5</v>
      </c>
      <c r="I8" s="14">
        <v>2142.86</v>
      </c>
      <c r="J8" s="2"/>
    </row>
    <row r="9" spans="1:10" hidden="1">
      <c r="A9" s="11" t="s">
        <v>1</v>
      </c>
      <c r="B9" s="11">
        <v>169</v>
      </c>
      <c r="C9" s="13">
        <v>41699</v>
      </c>
      <c r="D9" s="11" t="s">
        <v>19</v>
      </c>
      <c r="E9" s="11">
        <v>1</v>
      </c>
      <c r="F9" s="11" t="s">
        <v>21</v>
      </c>
      <c r="G9" s="11" t="s">
        <v>4</v>
      </c>
      <c r="H9" s="11" t="s">
        <v>7</v>
      </c>
      <c r="I9" s="14">
        <v>2142.86</v>
      </c>
      <c r="J9" s="2"/>
    </row>
    <row r="10" spans="1:10" hidden="1">
      <c r="A10" s="11" t="s">
        <v>1</v>
      </c>
      <c r="B10" s="11">
        <v>186</v>
      </c>
      <c r="C10" s="13">
        <v>41703</v>
      </c>
      <c r="D10" s="11" t="s">
        <v>19</v>
      </c>
      <c r="E10" s="11">
        <v>1</v>
      </c>
      <c r="F10" s="11" t="s">
        <v>22</v>
      </c>
      <c r="G10" s="11" t="s">
        <v>4</v>
      </c>
      <c r="H10" s="11" t="s">
        <v>9</v>
      </c>
      <c r="I10" s="11">
        <v>318.02</v>
      </c>
      <c r="J10" s="2"/>
    </row>
    <row r="11" spans="1:10" ht="15.75" hidden="1" thickBot="1">
      <c r="A11" s="11"/>
      <c r="B11" s="11"/>
      <c r="C11" s="11"/>
      <c r="D11" s="11"/>
      <c r="E11" s="11"/>
      <c r="F11" s="11"/>
      <c r="G11" s="11"/>
      <c r="H11" s="15" t="s">
        <v>82</v>
      </c>
      <c r="I11" s="16">
        <f>SUM(I8:I10)</f>
        <v>4603.74</v>
      </c>
    </row>
    <row r="12" spans="1:10" ht="15.75" hidden="1" thickTop="1">
      <c r="A12" s="11"/>
      <c r="B12" s="11"/>
      <c r="C12" s="11"/>
      <c r="D12" s="11"/>
      <c r="E12" s="11"/>
      <c r="F12" s="11"/>
      <c r="G12" s="11"/>
      <c r="H12" s="11"/>
      <c r="I12" s="11"/>
    </row>
    <row r="13" spans="1:10">
      <c r="A13" s="26" t="s">
        <v>83</v>
      </c>
      <c r="B13" s="26"/>
      <c r="C13" s="26"/>
      <c r="D13" s="26"/>
      <c r="E13" s="26"/>
      <c r="F13" s="26"/>
      <c r="G13" s="26"/>
      <c r="H13" s="26"/>
      <c r="I13" s="11"/>
    </row>
    <row r="14" spans="1:10">
      <c r="A14" s="11" t="s">
        <v>1</v>
      </c>
      <c r="B14" s="11">
        <v>584</v>
      </c>
      <c r="C14" s="13">
        <v>41710</v>
      </c>
      <c r="D14" s="11" t="s">
        <v>23</v>
      </c>
      <c r="E14" s="11">
        <v>1</v>
      </c>
      <c r="F14" s="11" t="s">
        <v>24</v>
      </c>
      <c r="G14" s="11" t="s">
        <v>25</v>
      </c>
      <c r="H14" s="11" t="s">
        <v>26</v>
      </c>
      <c r="I14" s="11">
        <v>80.36</v>
      </c>
    </row>
    <row r="15" spans="1:10" ht="15.75" thickBot="1">
      <c r="A15" s="11"/>
      <c r="B15" s="11"/>
      <c r="C15" s="11"/>
      <c r="D15" s="11"/>
      <c r="E15" s="11"/>
      <c r="F15" s="11"/>
      <c r="G15" s="11"/>
      <c r="H15" s="15" t="s">
        <v>82</v>
      </c>
      <c r="I15" s="16">
        <f>SUM(I12:I14)</f>
        <v>80.36</v>
      </c>
    </row>
    <row r="16" spans="1:10" ht="15.75" thickTop="1">
      <c r="A16" s="11"/>
      <c r="B16" s="11"/>
      <c r="C16" s="11"/>
      <c r="D16" s="11"/>
      <c r="E16" s="11"/>
      <c r="F16" s="11"/>
      <c r="G16" s="11"/>
      <c r="H16" s="11"/>
      <c r="I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</row>
    <row r="18" spans="1:10" ht="18.75">
      <c r="A18" s="28" t="s">
        <v>78</v>
      </c>
      <c r="B18" s="28"/>
      <c r="C18" s="28"/>
      <c r="D18" s="28"/>
      <c r="E18" s="28"/>
      <c r="F18" s="28"/>
      <c r="G18" s="28"/>
      <c r="H18" s="28"/>
      <c r="I18" s="28"/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</row>
    <row r="20" spans="1:10" ht="15.75">
      <c r="A20" s="27" t="s">
        <v>84</v>
      </c>
      <c r="B20" s="27"/>
      <c r="C20" s="27"/>
      <c r="D20" s="27"/>
      <c r="E20" s="27"/>
      <c r="F20" s="27"/>
      <c r="G20" s="27"/>
      <c r="H20" s="27"/>
      <c r="I20" s="27"/>
    </row>
    <row r="21" spans="1:10" ht="15.75">
      <c r="A21" s="12"/>
      <c r="B21" s="12"/>
      <c r="C21" s="12"/>
      <c r="D21" s="12"/>
      <c r="E21" s="12"/>
      <c r="F21" s="12"/>
      <c r="G21" s="12"/>
      <c r="H21" s="12"/>
      <c r="I21" s="12"/>
    </row>
    <row r="22" spans="1:10" ht="15.75">
      <c r="A22" s="27" t="s">
        <v>79</v>
      </c>
      <c r="B22" s="27"/>
      <c r="C22" s="27"/>
      <c r="D22" s="27"/>
      <c r="E22" s="27"/>
      <c r="F22" s="27"/>
      <c r="G22" s="27"/>
      <c r="H22" s="27"/>
      <c r="I22" s="27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</row>
    <row r="24" spans="1:10">
      <c r="A24" s="26" t="s">
        <v>81</v>
      </c>
      <c r="B24" s="26"/>
      <c r="C24" s="26"/>
      <c r="D24" s="26"/>
      <c r="E24" s="26"/>
      <c r="F24" s="26"/>
      <c r="G24" s="26"/>
      <c r="H24" s="26"/>
      <c r="I24" s="11"/>
    </row>
    <row r="25" spans="1:10">
      <c r="A25" s="11" t="s">
        <v>1</v>
      </c>
      <c r="B25" s="11">
        <v>694</v>
      </c>
      <c r="C25" s="13">
        <v>41730</v>
      </c>
      <c r="D25" s="11" t="s">
        <v>33</v>
      </c>
      <c r="E25" s="11">
        <v>1</v>
      </c>
      <c r="F25" s="11" t="s">
        <v>34</v>
      </c>
      <c r="G25" s="11" t="s">
        <v>4</v>
      </c>
      <c r="H25" s="11" t="s">
        <v>5</v>
      </c>
      <c r="I25" s="11">
        <v>2142.86</v>
      </c>
      <c r="J25" s="2"/>
    </row>
    <row r="26" spans="1:10">
      <c r="A26" s="11" t="s">
        <v>1</v>
      </c>
      <c r="B26" s="11">
        <v>698</v>
      </c>
      <c r="C26" s="13">
        <v>41730</v>
      </c>
      <c r="D26" s="11" t="s">
        <v>33</v>
      </c>
      <c r="E26" s="11">
        <v>1</v>
      </c>
      <c r="F26" s="11" t="s">
        <v>35</v>
      </c>
      <c r="G26" s="11" t="s">
        <v>4</v>
      </c>
      <c r="H26" s="11" t="s">
        <v>7</v>
      </c>
      <c r="I26" s="11">
        <v>2142.86</v>
      </c>
      <c r="J26" s="2"/>
    </row>
    <row r="27" spans="1:10">
      <c r="A27" s="11" t="s">
        <v>1</v>
      </c>
      <c r="B27" s="19">
        <v>1726</v>
      </c>
      <c r="C27" s="13">
        <v>41730</v>
      </c>
      <c r="D27" s="11" t="s">
        <v>36</v>
      </c>
      <c r="E27" s="11">
        <v>1</v>
      </c>
      <c r="F27" s="11" t="s">
        <v>37</v>
      </c>
      <c r="G27" s="11" t="s">
        <v>4</v>
      </c>
      <c r="H27" s="11" t="s">
        <v>5</v>
      </c>
      <c r="I27" s="11">
        <v>535.71</v>
      </c>
    </row>
    <row r="28" spans="1:10">
      <c r="A28" s="11" t="s">
        <v>1</v>
      </c>
      <c r="B28" s="19">
        <v>1728</v>
      </c>
      <c r="C28" s="13">
        <v>41730</v>
      </c>
      <c r="D28" s="11" t="s">
        <v>36</v>
      </c>
      <c r="E28" s="11">
        <v>1</v>
      </c>
      <c r="F28" s="11" t="s">
        <v>38</v>
      </c>
      <c r="G28" s="11" t="s">
        <v>4</v>
      </c>
      <c r="H28" s="11" t="s">
        <v>7</v>
      </c>
      <c r="I28" s="11">
        <v>535.71</v>
      </c>
    </row>
    <row r="29" spans="1:10">
      <c r="A29" s="20" t="s">
        <v>1</v>
      </c>
      <c r="B29" s="21">
        <v>1833</v>
      </c>
      <c r="C29" s="22">
        <v>41759</v>
      </c>
      <c r="D29" s="20" t="s">
        <v>33</v>
      </c>
      <c r="E29" s="20">
        <v>1</v>
      </c>
      <c r="F29" s="20" t="s">
        <v>41</v>
      </c>
      <c r="G29" s="20" t="s">
        <v>4</v>
      </c>
      <c r="H29" s="20" t="s">
        <v>9</v>
      </c>
      <c r="I29" s="20">
        <v>318.02</v>
      </c>
      <c r="J29" s="17"/>
    </row>
    <row r="30" spans="1:10" ht="15.75" thickBot="1">
      <c r="A30" s="11"/>
      <c r="B30" s="11"/>
      <c r="C30" s="11"/>
      <c r="D30" s="11"/>
      <c r="E30" s="11"/>
      <c r="F30" s="11"/>
      <c r="G30" s="11"/>
      <c r="H30" s="15" t="s">
        <v>82</v>
      </c>
      <c r="I30" s="16">
        <f>SUM(I25:I29)</f>
        <v>5675.16</v>
      </c>
    </row>
    <row r="31" spans="1:10" ht="15.75" thickTop="1">
      <c r="A31" s="11"/>
      <c r="B31" s="11"/>
      <c r="C31" s="11"/>
      <c r="D31" s="11"/>
      <c r="E31" s="11"/>
      <c r="F31" s="11"/>
      <c r="G31" s="11"/>
      <c r="H31" s="11"/>
      <c r="I31" s="11"/>
    </row>
    <row r="32" spans="1:10">
      <c r="A32" s="26" t="s">
        <v>83</v>
      </c>
      <c r="B32" s="26"/>
      <c r="C32" s="26"/>
      <c r="D32" s="26"/>
      <c r="E32" s="26"/>
      <c r="F32" s="26"/>
      <c r="G32" s="26"/>
      <c r="H32" s="26"/>
      <c r="I32" s="11"/>
    </row>
    <row r="33" spans="1:10">
      <c r="A33" s="11" t="s">
        <v>1</v>
      </c>
      <c r="B33" s="11">
        <v>250</v>
      </c>
      <c r="C33" s="13">
        <v>41733</v>
      </c>
      <c r="D33" s="11">
        <v>426</v>
      </c>
      <c r="E33" s="11">
        <v>1</v>
      </c>
      <c r="F33" s="11" t="s">
        <v>39</v>
      </c>
      <c r="G33" s="11" t="s">
        <v>25</v>
      </c>
      <c r="H33" s="11" t="s">
        <v>40</v>
      </c>
      <c r="I33" s="11">
        <v>321.45999999999998</v>
      </c>
    </row>
    <row r="34" spans="1:10" ht="15.75" thickBot="1">
      <c r="A34" s="11"/>
      <c r="B34" s="11"/>
      <c r="C34" s="11"/>
      <c r="D34" s="11"/>
      <c r="E34" s="11"/>
      <c r="F34" s="11"/>
      <c r="G34" s="11"/>
      <c r="H34" s="15" t="s">
        <v>82</v>
      </c>
      <c r="I34" s="16">
        <f>SUM(I31:I33)</f>
        <v>321.45999999999998</v>
      </c>
    </row>
    <row r="35" spans="1:10" ht="15.75" thickTop="1">
      <c r="A35" s="11"/>
      <c r="B35" s="11"/>
      <c r="C35" s="11"/>
      <c r="D35" s="11"/>
      <c r="E35" s="11"/>
      <c r="F35" s="11"/>
      <c r="G35" s="11"/>
      <c r="H35" s="15"/>
      <c r="I35" s="18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8.75">
      <c r="A37" s="28" t="s">
        <v>78</v>
      </c>
      <c r="B37" s="28"/>
      <c r="C37" s="28"/>
      <c r="D37" s="28"/>
      <c r="E37" s="28"/>
      <c r="F37" s="28"/>
      <c r="G37" s="28"/>
      <c r="H37" s="28"/>
      <c r="I37" s="28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>
      <c r="A39" s="27" t="s">
        <v>85</v>
      </c>
      <c r="B39" s="27"/>
      <c r="C39" s="27"/>
      <c r="D39" s="27"/>
      <c r="E39" s="27"/>
      <c r="F39" s="27"/>
      <c r="G39" s="27"/>
      <c r="H39" s="27"/>
      <c r="I39" s="27"/>
    </row>
    <row r="40" spans="1:10" ht="15.75">
      <c r="A40" s="12"/>
      <c r="B40" s="12"/>
      <c r="C40" s="12"/>
      <c r="D40" s="12"/>
      <c r="E40" s="12"/>
      <c r="F40" s="12"/>
      <c r="G40" s="12"/>
      <c r="H40" s="12"/>
      <c r="I40" s="12"/>
      <c r="J40" s="17"/>
    </row>
    <row r="41" spans="1:10" ht="15.75">
      <c r="A41" s="27" t="s">
        <v>79</v>
      </c>
      <c r="B41" s="27"/>
      <c r="C41" s="27"/>
      <c r="D41" s="27"/>
      <c r="E41" s="27"/>
      <c r="F41" s="27"/>
      <c r="G41" s="27"/>
      <c r="H41" s="27"/>
      <c r="I41" s="27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</row>
    <row r="43" spans="1:10">
      <c r="A43" s="26" t="s">
        <v>81</v>
      </c>
      <c r="B43" s="26"/>
      <c r="C43" s="26"/>
      <c r="D43" s="26"/>
      <c r="E43" s="26"/>
      <c r="F43" s="26"/>
      <c r="G43" s="26"/>
      <c r="H43" s="26"/>
      <c r="I43" s="11"/>
    </row>
    <row r="44" spans="1:10">
      <c r="A44" s="11" t="s">
        <v>1</v>
      </c>
      <c r="B44" s="19">
        <v>1689</v>
      </c>
      <c r="C44" s="13">
        <v>41760</v>
      </c>
      <c r="D44" s="11" t="s">
        <v>42</v>
      </c>
      <c r="E44" s="11">
        <v>1</v>
      </c>
      <c r="F44" s="11" t="s">
        <v>43</v>
      </c>
      <c r="G44" s="11" t="s">
        <v>4</v>
      </c>
      <c r="H44" s="11" t="s">
        <v>5</v>
      </c>
      <c r="I44" s="14">
        <v>2678.57</v>
      </c>
    </row>
    <row r="45" spans="1:10">
      <c r="A45" s="20" t="s">
        <v>1</v>
      </c>
      <c r="B45" s="21">
        <v>1691</v>
      </c>
      <c r="C45" s="22">
        <v>41760</v>
      </c>
      <c r="D45" s="20" t="s">
        <v>42</v>
      </c>
      <c r="E45" s="20">
        <v>1</v>
      </c>
      <c r="F45" s="20" t="s">
        <v>44</v>
      </c>
      <c r="G45" s="20" t="s">
        <v>4</v>
      </c>
      <c r="H45" s="20" t="s">
        <v>7</v>
      </c>
      <c r="I45" s="23">
        <v>2678.57</v>
      </c>
    </row>
    <row r="46" spans="1:10" ht="15.75" thickBot="1">
      <c r="A46" s="11"/>
      <c r="B46" s="11"/>
      <c r="C46" s="11"/>
      <c r="D46" s="11"/>
      <c r="E46" s="11"/>
      <c r="F46" s="11"/>
      <c r="G46" s="11"/>
      <c r="H46" s="15" t="s">
        <v>82</v>
      </c>
      <c r="I46" s="16">
        <f>+I44+I45</f>
        <v>5357.14</v>
      </c>
    </row>
    <row r="47" spans="1:10" ht="15.75" thickTop="1">
      <c r="A47" s="11"/>
      <c r="B47" s="11"/>
      <c r="C47" s="11"/>
      <c r="D47" s="11"/>
      <c r="E47" s="11"/>
      <c r="F47" s="11"/>
      <c r="G47" s="11"/>
      <c r="H47" s="11"/>
      <c r="I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8.75">
      <c r="A50" s="28" t="s">
        <v>78</v>
      </c>
      <c r="B50" s="28"/>
      <c r="C50" s="28"/>
      <c r="D50" s="28"/>
      <c r="E50" s="28"/>
      <c r="F50" s="28"/>
      <c r="G50" s="28"/>
      <c r="H50" s="28"/>
      <c r="I50" s="28"/>
    </row>
    <row r="51" spans="1:9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5.75">
      <c r="A52" s="27" t="s">
        <v>86</v>
      </c>
      <c r="B52" s="27"/>
      <c r="C52" s="27"/>
      <c r="D52" s="27"/>
      <c r="E52" s="27"/>
      <c r="F52" s="27"/>
      <c r="G52" s="27"/>
      <c r="H52" s="27"/>
      <c r="I52" s="27"/>
    </row>
    <row r="53" spans="1:9" ht="15.75">
      <c r="A53" s="12"/>
      <c r="B53" s="12"/>
      <c r="C53" s="12"/>
      <c r="D53" s="12"/>
      <c r="E53" s="12"/>
      <c r="F53" s="12"/>
      <c r="G53" s="12"/>
      <c r="H53" s="12"/>
      <c r="I53" s="12"/>
    </row>
    <row r="54" spans="1:9" ht="15.75">
      <c r="A54" s="27" t="s">
        <v>79</v>
      </c>
      <c r="B54" s="27"/>
      <c r="C54" s="27"/>
      <c r="D54" s="27"/>
      <c r="E54" s="27"/>
      <c r="F54" s="27"/>
      <c r="G54" s="27"/>
      <c r="H54" s="27"/>
      <c r="I54" s="27"/>
    </row>
    <row r="55" spans="1:9">
      <c r="A55" s="11"/>
      <c r="B55" s="11"/>
      <c r="C55" s="11"/>
      <c r="D55" s="11"/>
      <c r="E55" s="11"/>
      <c r="F55" s="11"/>
      <c r="G55" s="11"/>
      <c r="H55" s="11"/>
      <c r="I55" s="11"/>
    </row>
    <row r="56" spans="1:9">
      <c r="A56" s="26" t="s">
        <v>81</v>
      </c>
      <c r="B56" s="26"/>
      <c r="C56" s="26"/>
      <c r="D56" s="26"/>
      <c r="E56" s="26"/>
      <c r="F56" s="26"/>
      <c r="G56" s="26"/>
      <c r="H56" s="26"/>
      <c r="I56" s="11"/>
    </row>
    <row r="57" spans="1:9">
      <c r="A57" s="20" t="s">
        <v>1</v>
      </c>
      <c r="B57" s="20">
        <v>649</v>
      </c>
      <c r="C57" s="22">
        <v>41791</v>
      </c>
      <c r="D57" s="20" t="s">
        <v>45</v>
      </c>
      <c r="E57" s="20">
        <v>1</v>
      </c>
      <c r="F57" s="20" t="s">
        <v>46</v>
      </c>
      <c r="G57" s="20" t="s">
        <v>4</v>
      </c>
      <c r="H57" s="20" t="s">
        <v>5</v>
      </c>
      <c r="I57" s="23">
        <v>2678.57</v>
      </c>
    </row>
    <row r="58" spans="1:9">
      <c r="A58" s="20" t="s">
        <v>1</v>
      </c>
      <c r="B58" s="20">
        <v>650</v>
      </c>
      <c r="C58" s="22">
        <v>41791</v>
      </c>
      <c r="D58" s="20" t="s">
        <v>45</v>
      </c>
      <c r="E58" s="20">
        <v>1</v>
      </c>
      <c r="F58" s="20" t="s">
        <v>47</v>
      </c>
      <c r="G58" s="20" t="s">
        <v>4</v>
      </c>
      <c r="H58" s="20" t="s">
        <v>7</v>
      </c>
      <c r="I58" s="23">
        <v>2678.57</v>
      </c>
    </row>
    <row r="59" spans="1:9">
      <c r="A59" s="20" t="s">
        <v>1</v>
      </c>
      <c r="B59" s="20">
        <v>637</v>
      </c>
      <c r="C59" s="22">
        <v>41802</v>
      </c>
      <c r="D59" s="20">
        <v>154</v>
      </c>
      <c r="E59" s="20">
        <v>1</v>
      </c>
      <c r="F59" s="20" t="s">
        <v>48</v>
      </c>
      <c r="G59" s="20" t="s">
        <v>4</v>
      </c>
      <c r="H59" s="20" t="s">
        <v>9</v>
      </c>
      <c r="I59" s="20">
        <v>318.02</v>
      </c>
    </row>
    <row r="60" spans="1:9" ht="15.75" thickBot="1">
      <c r="A60" s="11"/>
      <c r="B60" s="11"/>
      <c r="C60" s="11"/>
      <c r="D60" s="11"/>
      <c r="E60" s="11"/>
      <c r="F60" s="11"/>
      <c r="G60" s="11"/>
      <c r="H60" s="15" t="s">
        <v>82</v>
      </c>
      <c r="I60" s="16">
        <f>SUM(I57:I59)</f>
        <v>5675.16</v>
      </c>
    </row>
    <row r="61" spans="1:9" ht="15.75" thickTop="1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8.75">
      <c r="A62" s="28" t="s">
        <v>78</v>
      </c>
      <c r="B62" s="28"/>
      <c r="C62" s="28"/>
      <c r="D62" s="28"/>
      <c r="E62" s="28"/>
      <c r="F62" s="28"/>
      <c r="G62" s="28"/>
      <c r="H62" s="28"/>
      <c r="I62" s="28"/>
    </row>
    <row r="63" spans="1:9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5.75">
      <c r="A64" s="27" t="s">
        <v>87</v>
      </c>
      <c r="B64" s="27"/>
      <c r="C64" s="27"/>
      <c r="D64" s="27"/>
      <c r="E64" s="27"/>
      <c r="F64" s="27"/>
      <c r="G64" s="27"/>
      <c r="H64" s="27"/>
      <c r="I64" s="27"/>
    </row>
    <row r="65" spans="1:9" ht="15.75">
      <c r="A65" s="12"/>
      <c r="B65" s="12"/>
      <c r="C65" s="12"/>
      <c r="D65" s="12"/>
      <c r="E65" s="12"/>
      <c r="F65" s="12"/>
      <c r="G65" s="12"/>
      <c r="H65" s="12"/>
      <c r="I65" s="12"/>
    </row>
    <row r="66" spans="1:9" ht="15.75">
      <c r="A66" s="27" t="s">
        <v>79</v>
      </c>
      <c r="B66" s="27"/>
      <c r="C66" s="27"/>
      <c r="D66" s="27"/>
      <c r="E66" s="27"/>
      <c r="F66" s="27"/>
      <c r="G66" s="27"/>
      <c r="H66" s="27"/>
      <c r="I66" s="27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26" t="s">
        <v>81</v>
      </c>
      <c r="B68" s="26"/>
      <c r="C68" s="26"/>
      <c r="D68" s="26"/>
      <c r="E68" s="26"/>
      <c r="F68" s="26"/>
      <c r="G68" s="26"/>
      <c r="H68" s="26"/>
      <c r="I68" s="11"/>
    </row>
    <row r="69" spans="1:9">
      <c r="A69" s="11" t="s">
        <v>1</v>
      </c>
      <c r="B69" s="11">
        <v>412</v>
      </c>
      <c r="C69" s="13">
        <v>41821</v>
      </c>
      <c r="D69" s="11" t="s">
        <v>49</v>
      </c>
      <c r="E69" s="11">
        <v>1</v>
      </c>
      <c r="F69" s="11" t="s">
        <v>50</v>
      </c>
      <c r="G69" s="11" t="s">
        <v>4</v>
      </c>
      <c r="H69" s="11" t="s">
        <v>5</v>
      </c>
      <c r="I69" s="14">
        <v>2678.57</v>
      </c>
    </row>
    <row r="70" spans="1:9">
      <c r="A70" s="11" t="s">
        <v>1</v>
      </c>
      <c r="B70" s="11">
        <v>413</v>
      </c>
      <c r="C70" s="13">
        <v>41821</v>
      </c>
      <c r="D70" s="11" t="s">
        <v>49</v>
      </c>
      <c r="E70" s="11">
        <v>1</v>
      </c>
      <c r="F70" s="11" t="s">
        <v>51</v>
      </c>
      <c r="G70" s="11" t="s">
        <v>4</v>
      </c>
      <c r="H70" s="11" t="s">
        <v>7</v>
      </c>
      <c r="I70" s="14">
        <v>2678.57</v>
      </c>
    </row>
    <row r="71" spans="1:9">
      <c r="A71" s="20" t="s">
        <v>1</v>
      </c>
      <c r="B71" s="20">
        <v>710</v>
      </c>
      <c r="C71" s="22">
        <v>41831</v>
      </c>
      <c r="D71" s="20">
        <v>197</v>
      </c>
      <c r="E71" s="20">
        <v>1</v>
      </c>
      <c r="F71" s="20" t="s">
        <v>52</v>
      </c>
      <c r="G71" s="20" t="s">
        <v>4</v>
      </c>
      <c r="H71" s="20" t="s">
        <v>9</v>
      </c>
      <c r="I71" s="20">
        <v>318.02</v>
      </c>
    </row>
    <row r="72" spans="1:9" ht="15.75" thickBot="1">
      <c r="A72" s="20"/>
      <c r="B72" s="20"/>
      <c r="C72" s="22"/>
      <c r="D72" s="20"/>
      <c r="E72" s="20"/>
      <c r="F72" s="20"/>
      <c r="G72" s="20"/>
      <c r="H72" s="15" t="s">
        <v>82</v>
      </c>
      <c r="I72" s="16">
        <f>SUM(I69:I71)</f>
        <v>5675.16</v>
      </c>
    </row>
    <row r="73" spans="1:9" ht="15.75" thickTop="1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8.75">
      <c r="A74" s="28" t="s">
        <v>78</v>
      </c>
      <c r="B74" s="28"/>
      <c r="C74" s="28"/>
      <c r="D74" s="28"/>
      <c r="E74" s="28"/>
      <c r="F74" s="28"/>
      <c r="G74" s="28"/>
      <c r="H74" s="28"/>
      <c r="I74" s="28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5.75">
      <c r="A76" s="27" t="s">
        <v>88</v>
      </c>
      <c r="B76" s="27"/>
      <c r="C76" s="27"/>
      <c r="D76" s="27"/>
      <c r="E76" s="27"/>
      <c r="F76" s="27"/>
      <c r="G76" s="27"/>
      <c r="H76" s="27"/>
      <c r="I76" s="27"/>
    </row>
    <row r="77" spans="1:9" ht="15.75">
      <c r="A77" s="12"/>
      <c r="B77" s="12"/>
      <c r="C77" s="12"/>
      <c r="D77" s="12"/>
      <c r="E77" s="12"/>
      <c r="F77" s="12"/>
      <c r="G77" s="12"/>
      <c r="H77" s="12"/>
      <c r="I77" s="12"/>
    </row>
    <row r="78" spans="1:9" ht="15.75">
      <c r="A78" s="27" t="s">
        <v>79</v>
      </c>
      <c r="B78" s="27"/>
      <c r="C78" s="27"/>
      <c r="D78" s="27"/>
      <c r="E78" s="27"/>
      <c r="F78" s="27"/>
      <c r="G78" s="27"/>
      <c r="H78" s="27"/>
      <c r="I78" s="27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26" t="s">
        <v>81</v>
      </c>
      <c r="B80" s="26"/>
      <c r="C80" s="26"/>
      <c r="D80" s="26"/>
      <c r="E80" s="26"/>
      <c r="F80" s="26"/>
      <c r="G80" s="26"/>
      <c r="H80" s="26"/>
      <c r="I80" s="11"/>
    </row>
    <row r="81" spans="1:9">
      <c r="A81" s="11" t="s">
        <v>1</v>
      </c>
      <c r="B81" s="11">
        <v>677</v>
      </c>
      <c r="C81" s="13">
        <v>41863</v>
      </c>
      <c r="D81" s="11">
        <v>205</v>
      </c>
      <c r="E81" s="11">
        <v>1</v>
      </c>
      <c r="F81" s="11" t="s">
        <v>53</v>
      </c>
      <c r="G81" s="11" t="s">
        <v>4</v>
      </c>
      <c r="H81" s="11" t="s">
        <v>9</v>
      </c>
      <c r="I81" s="11">
        <v>368.9</v>
      </c>
    </row>
    <row r="82" spans="1:9">
      <c r="A82" s="11" t="s">
        <v>1</v>
      </c>
      <c r="B82" s="11">
        <v>703</v>
      </c>
      <c r="C82" s="13">
        <v>41864</v>
      </c>
      <c r="D82" s="11">
        <v>204</v>
      </c>
      <c r="E82" s="11">
        <v>1</v>
      </c>
      <c r="F82" s="11" t="s">
        <v>54</v>
      </c>
      <c r="G82" s="11" t="s">
        <v>4</v>
      </c>
      <c r="H82" s="11" t="s">
        <v>9</v>
      </c>
      <c r="I82" s="11">
        <v>101.77</v>
      </c>
    </row>
    <row r="83" spans="1:9">
      <c r="A83" s="11" t="s">
        <v>1</v>
      </c>
      <c r="B83" s="11">
        <v>709</v>
      </c>
      <c r="C83" s="13">
        <v>41864</v>
      </c>
      <c r="D83" s="11" t="s">
        <v>55</v>
      </c>
      <c r="E83" s="11">
        <v>1</v>
      </c>
      <c r="F83" s="11" t="s">
        <v>56</v>
      </c>
      <c r="G83" s="11" t="s">
        <v>4</v>
      </c>
      <c r="H83" s="11" t="s">
        <v>7</v>
      </c>
      <c r="I83" s="14">
        <v>2678.57</v>
      </c>
    </row>
    <row r="84" spans="1:9">
      <c r="A84" s="20" t="s">
        <v>1</v>
      </c>
      <c r="B84" s="20">
        <v>710</v>
      </c>
      <c r="C84" s="22">
        <v>41864</v>
      </c>
      <c r="D84" s="20" t="s">
        <v>55</v>
      </c>
      <c r="E84" s="20">
        <v>1</v>
      </c>
      <c r="F84" s="20" t="s">
        <v>57</v>
      </c>
      <c r="G84" s="20" t="s">
        <v>4</v>
      </c>
      <c r="H84" s="20" t="s">
        <v>5</v>
      </c>
      <c r="I84" s="23">
        <v>2678.57</v>
      </c>
    </row>
    <row r="85" spans="1:9" ht="15.75" thickBot="1">
      <c r="A85" s="11"/>
      <c r="B85" s="11"/>
      <c r="C85" s="11"/>
      <c r="D85" s="11"/>
      <c r="E85" s="11"/>
      <c r="F85" s="11"/>
      <c r="G85" s="11"/>
      <c r="H85" s="15" t="s">
        <v>82</v>
      </c>
      <c r="I85" s="25">
        <f>SUM(I81:I84)</f>
        <v>5827.81</v>
      </c>
    </row>
    <row r="86" spans="1:9" ht="15.75" thickTop="1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8.75">
      <c r="A87" s="28" t="s">
        <v>78</v>
      </c>
      <c r="B87" s="28"/>
      <c r="C87" s="28"/>
      <c r="D87" s="28"/>
      <c r="E87" s="28"/>
      <c r="F87" s="28"/>
      <c r="G87" s="28"/>
      <c r="H87" s="28"/>
      <c r="I87" s="28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5.75">
      <c r="A89" s="27" t="s">
        <v>92</v>
      </c>
      <c r="B89" s="27"/>
      <c r="C89" s="27"/>
      <c r="D89" s="27"/>
      <c r="E89" s="27"/>
      <c r="F89" s="27"/>
      <c r="G89" s="27"/>
      <c r="H89" s="27"/>
      <c r="I89" s="27"/>
    </row>
    <row r="90" spans="1:9" ht="15.75">
      <c r="A90" s="12"/>
      <c r="B90" s="12"/>
      <c r="C90" s="12"/>
      <c r="D90" s="12"/>
      <c r="E90" s="12"/>
      <c r="F90" s="12"/>
      <c r="G90" s="12"/>
      <c r="H90" s="12"/>
      <c r="I90" s="12"/>
    </row>
    <row r="91" spans="1:9" ht="15.75">
      <c r="A91" s="27" t="s">
        <v>79</v>
      </c>
      <c r="B91" s="27"/>
      <c r="C91" s="27"/>
      <c r="D91" s="27"/>
      <c r="E91" s="27"/>
      <c r="F91" s="27"/>
      <c r="G91" s="27"/>
      <c r="H91" s="27"/>
      <c r="I91" s="27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26" t="s">
        <v>81</v>
      </c>
      <c r="B93" s="26"/>
      <c r="C93" s="26"/>
      <c r="D93" s="26"/>
      <c r="E93" s="26"/>
      <c r="F93" s="26"/>
      <c r="G93" s="26"/>
      <c r="H93" s="26"/>
      <c r="I93" s="11"/>
    </row>
    <row r="94" spans="1:9">
      <c r="A94" s="11" t="s">
        <v>1</v>
      </c>
      <c r="B94" s="19">
        <v>1333</v>
      </c>
      <c r="C94" s="13">
        <v>41883</v>
      </c>
      <c r="D94" s="11" t="s">
        <v>58</v>
      </c>
      <c r="E94" s="11">
        <v>1</v>
      </c>
      <c r="F94" s="11" t="s">
        <v>59</v>
      </c>
      <c r="G94" s="11" t="s">
        <v>4</v>
      </c>
      <c r="H94" s="11" t="s">
        <v>5</v>
      </c>
      <c r="I94" s="14">
        <v>2678.57</v>
      </c>
    </row>
    <row r="95" spans="1:9">
      <c r="A95" s="11" t="s">
        <v>1</v>
      </c>
      <c r="B95" s="19">
        <v>1334</v>
      </c>
      <c r="C95" s="13">
        <v>41883</v>
      </c>
      <c r="D95" s="11" t="s">
        <v>58</v>
      </c>
      <c r="E95" s="11">
        <v>1</v>
      </c>
      <c r="F95" s="11" t="s">
        <v>60</v>
      </c>
      <c r="G95" s="11" t="s">
        <v>4</v>
      </c>
      <c r="H95" s="11" t="s">
        <v>7</v>
      </c>
      <c r="I95" s="14">
        <v>2678.57</v>
      </c>
    </row>
    <row r="96" spans="1:9">
      <c r="A96" s="11" t="s">
        <v>1</v>
      </c>
      <c r="B96" s="19">
        <v>1415</v>
      </c>
      <c r="C96" s="13">
        <v>41905</v>
      </c>
      <c r="D96" s="11">
        <v>209</v>
      </c>
      <c r="E96" s="11">
        <v>1</v>
      </c>
      <c r="F96" s="11" t="s">
        <v>61</v>
      </c>
      <c r="G96" s="11" t="s">
        <v>4</v>
      </c>
      <c r="H96" s="11" t="s">
        <v>9</v>
      </c>
      <c r="I96" s="11">
        <v>368.9</v>
      </c>
    </row>
    <row r="97" spans="1:9">
      <c r="A97" s="20" t="s">
        <v>1</v>
      </c>
      <c r="B97" s="21">
        <v>1420</v>
      </c>
      <c r="C97" s="22">
        <v>41905</v>
      </c>
      <c r="D97" s="20">
        <v>210</v>
      </c>
      <c r="E97" s="20">
        <v>1</v>
      </c>
      <c r="F97" s="20" t="s">
        <v>62</v>
      </c>
      <c r="G97" s="20" t="s">
        <v>4</v>
      </c>
      <c r="H97" s="20" t="s">
        <v>9</v>
      </c>
      <c r="I97" s="20">
        <v>101.77</v>
      </c>
    </row>
    <row r="98" spans="1:9" ht="15.75" thickBot="1">
      <c r="A98" s="20"/>
      <c r="B98" s="20"/>
      <c r="C98" s="20"/>
      <c r="D98" s="20"/>
      <c r="E98" s="20"/>
      <c r="F98" s="20"/>
      <c r="G98" s="20"/>
      <c r="H98" s="15" t="s">
        <v>82</v>
      </c>
      <c r="I98" s="16">
        <f>SUM(I94:I97)</f>
        <v>5827.81</v>
      </c>
    </row>
    <row r="99" spans="1:9" ht="15.75" thickTop="1">
      <c r="A99" s="20"/>
      <c r="B99" s="20"/>
      <c r="C99" s="20"/>
      <c r="D99" s="20"/>
      <c r="E99" s="20"/>
      <c r="F99" s="20"/>
      <c r="G99" s="20"/>
      <c r="H99" s="20"/>
      <c r="I99" s="18"/>
    </row>
    <row r="100" spans="1:9" ht="18.75">
      <c r="A100" s="28" t="s">
        <v>78</v>
      </c>
      <c r="B100" s="28"/>
      <c r="C100" s="28"/>
      <c r="D100" s="28"/>
      <c r="E100" s="28"/>
      <c r="F100" s="28"/>
      <c r="G100" s="28"/>
      <c r="H100" s="28"/>
      <c r="I100" s="28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5.75">
      <c r="A102" s="27" t="s">
        <v>91</v>
      </c>
      <c r="B102" s="27"/>
      <c r="C102" s="27"/>
      <c r="D102" s="27"/>
      <c r="E102" s="27"/>
      <c r="F102" s="27"/>
      <c r="G102" s="27"/>
      <c r="H102" s="27"/>
      <c r="I102" s="27"/>
    </row>
    <row r="103" spans="1:9" ht="15.75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 ht="15.75">
      <c r="A104" s="27" t="s">
        <v>79</v>
      </c>
      <c r="B104" s="27"/>
      <c r="C104" s="27"/>
      <c r="D104" s="27"/>
      <c r="E104" s="27"/>
      <c r="F104" s="27"/>
      <c r="G104" s="27"/>
      <c r="H104" s="27"/>
      <c r="I104" s="27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26" t="s">
        <v>81</v>
      </c>
      <c r="B106" s="26"/>
      <c r="C106" s="26"/>
      <c r="D106" s="26"/>
      <c r="E106" s="26"/>
      <c r="F106" s="26"/>
      <c r="G106" s="26"/>
      <c r="H106" s="26"/>
      <c r="I106" s="11"/>
    </row>
    <row r="107" spans="1:9">
      <c r="A107" s="11" t="s">
        <v>1</v>
      </c>
      <c r="B107" s="11">
        <v>894</v>
      </c>
      <c r="C107" s="13">
        <v>41913</v>
      </c>
      <c r="D107" s="11" t="s">
        <v>63</v>
      </c>
      <c r="E107" s="11">
        <v>1</v>
      </c>
      <c r="F107" s="11" t="s">
        <v>64</v>
      </c>
      <c r="G107" s="11" t="s">
        <v>4</v>
      </c>
      <c r="H107" s="11" t="s">
        <v>5</v>
      </c>
      <c r="I107" s="14">
        <v>2678.57</v>
      </c>
    </row>
    <row r="108" spans="1:9">
      <c r="A108" s="11" t="s">
        <v>1</v>
      </c>
      <c r="B108" s="11">
        <v>895</v>
      </c>
      <c r="C108" s="13">
        <v>41913</v>
      </c>
      <c r="D108" s="11" t="s">
        <v>63</v>
      </c>
      <c r="E108" s="11">
        <v>1</v>
      </c>
      <c r="F108" s="11" t="s">
        <v>65</v>
      </c>
      <c r="G108" s="11" t="s">
        <v>4</v>
      </c>
      <c r="H108" s="11" t="s">
        <v>7</v>
      </c>
      <c r="I108" s="14">
        <v>2678.57</v>
      </c>
    </row>
    <row r="109" spans="1:9">
      <c r="A109" s="11" t="s">
        <v>1</v>
      </c>
      <c r="B109" s="11">
        <v>896</v>
      </c>
      <c r="C109" s="13">
        <v>41927</v>
      </c>
      <c r="D109" s="11">
        <v>216</v>
      </c>
      <c r="E109" s="11">
        <v>1</v>
      </c>
      <c r="F109" s="11" t="s">
        <v>66</v>
      </c>
      <c r="G109" s="11" t="s">
        <v>4</v>
      </c>
      <c r="H109" s="11" t="s">
        <v>9</v>
      </c>
      <c r="I109" s="11">
        <v>368.9</v>
      </c>
    </row>
    <row r="110" spans="1:9">
      <c r="A110" s="20" t="s">
        <v>1</v>
      </c>
      <c r="B110" s="20">
        <v>897</v>
      </c>
      <c r="C110" s="22">
        <v>41927</v>
      </c>
      <c r="D110" s="20">
        <v>215</v>
      </c>
      <c r="E110" s="20">
        <v>1</v>
      </c>
      <c r="F110" s="20" t="s">
        <v>67</v>
      </c>
      <c r="G110" s="20" t="s">
        <v>4</v>
      </c>
      <c r="H110" s="20" t="s">
        <v>9</v>
      </c>
      <c r="I110" s="20">
        <v>101.77</v>
      </c>
    </row>
    <row r="111" spans="1:9" ht="15.75" thickBot="1">
      <c r="A111" s="20"/>
      <c r="B111" s="20"/>
      <c r="C111" s="20"/>
      <c r="D111" s="20"/>
      <c r="E111" s="20"/>
      <c r="F111" s="20"/>
      <c r="G111" s="20"/>
      <c r="H111" s="15" t="s">
        <v>82</v>
      </c>
      <c r="I111" s="16">
        <f>SUM(I107:I110)</f>
        <v>5827.81</v>
      </c>
    </row>
    <row r="112" spans="1:9" ht="15.75" thickTop="1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8.75">
      <c r="A113" s="28" t="s">
        <v>78</v>
      </c>
      <c r="B113" s="28"/>
      <c r="C113" s="28"/>
      <c r="D113" s="28"/>
      <c r="E113" s="28"/>
      <c r="F113" s="28"/>
      <c r="G113" s="28"/>
      <c r="H113" s="28"/>
      <c r="I113" s="28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5.75">
      <c r="A115" s="27" t="s">
        <v>90</v>
      </c>
      <c r="B115" s="27"/>
      <c r="C115" s="27"/>
      <c r="D115" s="27"/>
      <c r="E115" s="27"/>
      <c r="F115" s="27"/>
      <c r="G115" s="27"/>
      <c r="H115" s="27"/>
      <c r="I115" s="27"/>
    </row>
    <row r="116" spans="1:9" ht="15.75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 ht="15.75">
      <c r="A117" s="27" t="s">
        <v>79</v>
      </c>
      <c r="B117" s="27"/>
      <c r="C117" s="27"/>
      <c r="D117" s="27"/>
      <c r="E117" s="27"/>
      <c r="F117" s="27"/>
      <c r="G117" s="27"/>
      <c r="H117" s="27"/>
      <c r="I117" s="27"/>
    </row>
    <row r="118" spans="1:9" hidden="1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idden="1">
      <c r="A119" s="26" t="s">
        <v>81</v>
      </c>
      <c r="B119" s="26"/>
      <c r="C119" s="26"/>
      <c r="D119" s="26"/>
      <c r="E119" s="26"/>
      <c r="F119" s="26"/>
      <c r="G119" s="26"/>
      <c r="H119" s="26"/>
      <c r="I119" s="11"/>
    </row>
    <row r="120" spans="1:9" hidden="1">
      <c r="A120" s="11" t="s">
        <v>1</v>
      </c>
      <c r="B120" s="19">
        <v>1037</v>
      </c>
      <c r="C120" s="13">
        <v>41944</v>
      </c>
      <c r="D120" s="11" t="s">
        <v>68</v>
      </c>
      <c r="E120" s="11">
        <v>1</v>
      </c>
      <c r="F120" s="11" t="s">
        <v>69</v>
      </c>
      <c r="G120" s="11" t="s">
        <v>4</v>
      </c>
      <c r="H120" s="11" t="s">
        <v>5</v>
      </c>
      <c r="I120" s="14">
        <v>2678.57</v>
      </c>
    </row>
    <row r="121" spans="1:9" hidden="1">
      <c r="A121" s="11" t="s">
        <v>1</v>
      </c>
      <c r="B121" s="19">
        <v>1038</v>
      </c>
      <c r="C121" s="13">
        <v>41944</v>
      </c>
      <c r="D121" s="11" t="s">
        <v>68</v>
      </c>
      <c r="E121" s="11">
        <v>1</v>
      </c>
      <c r="F121" s="11" t="s">
        <v>70</v>
      </c>
      <c r="G121" s="11" t="s">
        <v>4</v>
      </c>
      <c r="H121" s="11" t="s">
        <v>7</v>
      </c>
      <c r="I121" s="14">
        <v>2678.57</v>
      </c>
    </row>
    <row r="122" spans="1:9" hidden="1">
      <c r="A122" s="11" t="s">
        <v>1</v>
      </c>
      <c r="B122" s="19">
        <v>1923</v>
      </c>
      <c r="C122" s="13">
        <v>41970</v>
      </c>
      <c r="D122" s="11">
        <v>220</v>
      </c>
      <c r="E122" s="11">
        <v>1</v>
      </c>
      <c r="F122" s="11" t="s">
        <v>71</v>
      </c>
      <c r="G122" s="11" t="s">
        <v>4</v>
      </c>
      <c r="H122" s="11" t="s">
        <v>9</v>
      </c>
      <c r="I122" s="11">
        <v>101.77</v>
      </c>
    </row>
    <row r="123" spans="1:9" hidden="1">
      <c r="A123" s="11" t="s">
        <v>1</v>
      </c>
      <c r="B123" s="19">
        <v>1927</v>
      </c>
      <c r="C123" s="13">
        <v>41970</v>
      </c>
      <c r="D123" s="11">
        <v>221</v>
      </c>
      <c r="E123" s="11">
        <v>1</v>
      </c>
      <c r="F123" s="11" t="s">
        <v>72</v>
      </c>
      <c r="G123" s="11" t="s">
        <v>4</v>
      </c>
      <c r="H123" s="11" t="s">
        <v>9</v>
      </c>
      <c r="I123" s="11">
        <v>368.9</v>
      </c>
    </row>
    <row r="124" spans="1:9" ht="15.75" hidden="1" thickBot="1">
      <c r="A124" s="11"/>
      <c r="B124" s="19"/>
      <c r="C124" s="13"/>
      <c r="D124" s="11"/>
      <c r="E124" s="11"/>
      <c r="F124" s="11"/>
      <c r="G124" s="11"/>
      <c r="H124" s="15" t="s">
        <v>82</v>
      </c>
      <c r="I124" s="16">
        <f>SUM(I120:I123)</f>
        <v>5827.81</v>
      </c>
    </row>
    <row r="125" spans="1:9" ht="15.75" hidden="1" thickTop="1">
      <c r="A125" s="11"/>
      <c r="B125" s="19"/>
      <c r="C125" s="13"/>
      <c r="D125" s="11"/>
      <c r="E125" s="11"/>
      <c r="F125" s="11"/>
      <c r="G125" s="11"/>
      <c r="H125" s="11"/>
      <c r="I125" s="11"/>
    </row>
    <row r="126" spans="1:9">
      <c r="A126" s="26" t="s">
        <v>83</v>
      </c>
      <c r="B126" s="26"/>
      <c r="C126" s="26"/>
      <c r="D126" s="26"/>
      <c r="E126" s="26"/>
      <c r="F126" s="26"/>
      <c r="G126" s="26"/>
      <c r="H126" s="26"/>
      <c r="I126" s="11"/>
    </row>
    <row r="127" spans="1:9">
      <c r="A127" s="20" t="s">
        <v>1</v>
      </c>
      <c r="B127" s="21">
        <v>2311</v>
      </c>
      <c r="C127" s="22">
        <v>41973</v>
      </c>
      <c r="D127" s="20">
        <v>10</v>
      </c>
      <c r="E127" s="20">
        <v>1</v>
      </c>
      <c r="F127" s="20" t="s">
        <v>73</v>
      </c>
      <c r="G127" s="20" t="s">
        <v>25</v>
      </c>
      <c r="H127" s="20" t="s">
        <v>40</v>
      </c>
      <c r="I127" s="20">
        <v>321.43</v>
      </c>
    </row>
    <row r="128" spans="1:9" ht="15.75" thickBot="1">
      <c r="A128" s="20"/>
      <c r="B128" s="20"/>
      <c r="C128" s="20"/>
      <c r="D128" s="20"/>
      <c r="E128" s="20"/>
      <c r="F128" s="20"/>
      <c r="G128" s="20"/>
      <c r="H128" s="15" t="s">
        <v>82</v>
      </c>
      <c r="I128" s="24">
        <f>SUM(I127)</f>
        <v>321.43</v>
      </c>
    </row>
    <row r="129" spans="1:9" ht="15.75" thickTop="1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18.75">
      <c r="A130" s="28" t="s">
        <v>78</v>
      </c>
      <c r="B130" s="28"/>
      <c r="C130" s="28"/>
      <c r="D130" s="28"/>
      <c r="E130" s="28"/>
      <c r="F130" s="28"/>
      <c r="G130" s="28"/>
      <c r="H130" s="28"/>
      <c r="I130" s="28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ht="15.75">
      <c r="A132" s="27" t="s">
        <v>89</v>
      </c>
      <c r="B132" s="27"/>
      <c r="C132" s="27"/>
      <c r="D132" s="27"/>
      <c r="E132" s="27"/>
      <c r="F132" s="27"/>
      <c r="G132" s="27"/>
      <c r="H132" s="27"/>
      <c r="I132" s="27"/>
    </row>
    <row r="133" spans="1:9" ht="15.75">
      <c r="A133" s="12"/>
      <c r="B133" s="12"/>
      <c r="C133" s="12"/>
      <c r="D133" s="12"/>
      <c r="E133" s="12"/>
      <c r="F133" s="12"/>
      <c r="G133" s="12"/>
      <c r="H133" s="12"/>
      <c r="I133" s="12"/>
    </row>
    <row r="134" spans="1:9" ht="15.75">
      <c r="A134" s="27" t="s">
        <v>79</v>
      </c>
      <c r="B134" s="27"/>
      <c r="C134" s="27"/>
      <c r="D134" s="27"/>
      <c r="E134" s="27"/>
      <c r="F134" s="27"/>
      <c r="G134" s="27"/>
      <c r="H134" s="27"/>
      <c r="I134" s="27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26" t="s">
        <v>81</v>
      </c>
      <c r="B136" s="26"/>
      <c r="C136" s="26"/>
      <c r="D136" s="26"/>
      <c r="E136" s="26"/>
      <c r="F136" s="26"/>
      <c r="G136" s="26"/>
      <c r="H136" s="26"/>
      <c r="I136" s="11"/>
    </row>
    <row r="137" spans="1:9">
      <c r="A137" s="11" t="s">
        <v>1</v>
      </c>
      <c r="B137" s="19">
        <v>2344</v>
      </c>
      <c r="C137" s="13">
        <v>41974</v>
      </c>
      <c r="D137" s="11" t="s">
        <v>74</v>
      </c>
      <c r="E137" s="11">
        <v>1</v>
      </c>
      <c r="F137" s="11" t="s">
        <v>75</v>
      </c>
      <c r="G137" s="11" t="s">
        <v>4</v>
      </c>
      <c r="H137" s="11" t="s">
        <v>5</v>
      </c>
      <c r="I137" s="14">
        <v>2678.57</v>
      </c>
    </row>
    <row r="138" spans="1:9">
      <c r="A138" s="11" t="s">
        <v>1</v>
      </c>
      <c r="B138" s="19">
        <v>2348</v>
      </c>
      <c r="C138" s="13">
        <v>41974</v>
      </c>
      <c r="D138" s="11" t="s">
        <v>74</v>
      </c>
      <c r="E138" s="11">
        <v>1</v>
      </c>
      <c r="F138" s="11" t="s">
        <v>76</v>
      </c>
      <c r="G138" s="11" t="s">
        <v>4</v>
      </c>
      <c r="H138" s="11" t="s">
        <v>7</v>
      </c>
      <c r="I138" s="14">
        <v>2678.57</v>
      </c>
    </row>
    <row r="139" spans="1:9">
      <c r="A139" s="20" t="s">
        <v>1</v>
      </c>
      <c r="B139" s="21">
        <v>1329</v>
      </c>
      <c r="C139" s="22">
        <v>41991</v>
      </c>
      <c r="D139" s="20">
        <v>229</v>
      </c>
      <c r="E139" s="20">
        <v>1</v>
      </c>
      <c r="F139" s="20" t="s">
        <v>77</v>
      </c>
      <c r="G139" s="20" t="s">
        <v>4</v>
      </c>
      <c r="H139" s="20" t="s">
        <v>9</v>
      </c>
      <c r="I139" s="20">
        <v>368.9</v>
      </c>
    </row>
    <row r="140" spans="1:9" ht="15.75" thickBot="1">
      <c r="A140" s="11"/>
      <c r="B140" s="11"/>
      <c r="C140" s="11"/>
      <c r="D140" s="11"/>
      <c r="E140" s="11"/>
      <c r="F140" s="11"/>
      <c r="G140" s="11"/>
      <c r="H140" s="15" t="s">
        <v>82</v>
      </c>
      <c r="I140" s="16">
        <f>SUM(I137:I139)</f>
        <v>5726.04</v>
      </c>
    </row>
    <row r="141" spans="1:9" ht="15.75" thickTop="1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</sheetData>
  <mergeCells count="43">
    <mergeCell ref="A32:H32"/>
    <mergeCell ref="A7:H7"/>
    <mergeCell ref="A1:I1"/>
    <mergeCell ref="A3:I3"/>
    <mergeCell ref="A5:I5"/>
    <mergeCell ref="A13:H13"/>
    <mergeCell ref="A18:I18"/>
    <mergeCell ref="A20:I20"/>
    <mergeCell ref="A22:I22"/>
    <mergeCell ref="A24:H24"/>
    <mergeCell ref="A43:H43"/>
    <mergeCell ref="A37:I37"/>
    <mergeCell ref="A39:I39"/>
    <mergeCell ref="A41:I41"/>
    <mergeCell ref="A50:I50"/>
    <mergeCell ref="A52:I52"/>
    <mergeCell ref="A54:I54"/>
    <mergeCell ref="A56:H56"/>
    <mergeCell ref="A62:I62"/>
    <mergeCell ref="A64:I64"/>
    <mergeCell ref="A102:I102"/>
    <mergeCell ref="A104:I104"/>
    <mergeCell ref="A66:I66"/>
    <mergeCell ref="A74:I74"/>
    <mergeCell ref="A76:I76"/>
    <mergeCell ref="A78:I78"/>
    <mergeCell ref="A87:I87"/>
    <mergeCell ref="A136:H136"/>
    <mergeCell ref="A126:H126"/>
    <mergeCell ref="A134:I134"/>
    <mergeCell ref="A68:H68"/>
    <mergeCell ref="A80:H80"/>
    <mergeCell ref="A93:H93"/>
    <mergeCell ref="A106:H106"/>
    <mergeCell ref="A119:H119"/>
    <mergeCell ref="A113:I113"/>
    <mergeCell ref="A115:I115"/>
    <mergeCell ref="A117:I117"/>
    <mergeCell ref="A130:I130"/>
    <mergeCell ref="A132:I132"/>
    <mergeCell ref="A89:I89"/>
    <mergeCell ref="A91:I91"/>
    <mergeCell ref="A100:I100"/>
  </mergeCells>
  <pageMargins left="0.70866141732283472" right="0.70866141732283472" top="0.74803149606299213" bottom="0.74803149606299213" header="0.31496062992125984" footer="0.31496062992125984"/>
  <pageSetup paperSize="9" scale="2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topLeftCell="A23" workbookViewId="0">
      <selection activeCell="K45" sqref="K45"/>
    </sheetView>
  </sheetViews>
  <sheetFormatPr baseColWidth="10" defaultRowHeight="15"/>
  <cols>
    <col min="1" max="1" width="2.42578125" bestFit="1" customWidth="1"/>
    <col min="4" max="4" width="13" bestFit="1" customWidth="1"/>
    <col min="5" max="5" width="3.140625" bestFit="1" customWidth="1"/>
    <col min="6" max="6" width="16.5703125" bestFit="1" customWidth="1"/>
    <col min="7" max="7" width="29.42578125" bestFit="1" customWidth="1"/>
    <col min="8" max="8" width="38.28515625" bestFit="1" customWidth="1"/>
    <col min="12" max="12" width="0" hidden="1" customWidth="1"/>
  </cols>
  <sheetData>
    <row r="1" spans="1:12">
      <c r="E1" s="8"/>
      <c r="F1" s="8"/>
      <c r="G1" t="s">
        <v>0</v>
      </c>
      <c r="H1" s="8"/>
      <c r="J1" s="10">
        <v>-4878.2</v>
      </c>
      <c r="K1" s="10">
        <f>I8+J1</f>
        <v>49.800000000000182</v>
      </c>
    </row>
    <row r="2" spans="1:12">
      <c r="A2" t="s">
        <v>1</v>
      </c>
      <c r="B2" s="3">
        <v>1538</v>
      </c>
      <c r="C2" s="1">
        <v>41640</v>
      </c>
      <c r="D2" t="s">
        <v>2</v>
      </c>
      <c r="E2">
        <v>1</v>
      </c>
      <c r="F2" t="s">
        <v>3</v>
      </c>
      <c r="G2" t="s">
        <v>4</v>
      </c>
      <c r="H2" t="s">
        <v>5</v>
      </c>
      <c r="J2" s="2">
        <v>2142.86</v>
      </c>
      <c r="L2" s="2">
        <f>+J1-J2+I2</f>
        <v>-7021.0599999999995</v>
      </c>
    </row>
    <row r="3" spans="1:12">
      <c r="A3" t="s">
        <v>1</v>
      </c>
      <c r="B3" s="3">
        <v>1539</v>
      </c>
      <c r="C3" s="1">
        <v>41640</v>
      </c>
      <c r="D3" t="s">
        <v>2</v>
      </c>
      <c r="E3">
        <v>1</v>
      </c>
      <c r="F3" t="s">
        <v>6</v>
      </c>
      <c r="G3" t="s">
        <v>4</v>
      </c>
      <c r="H3" t="s">
        <v>7</v>
      </c>
      <c r="J3" s="2">
        <v>2142.86</v>
      </c>
      <c r="L3" s="2">
        <f t="shared" ref="L3:L48" si="0">+L2-J3+I3</f>
        <v>-9163.92</v>
      </c>
    </row>
    <row r="4" spans="1:12" ht="15.75" thickBot="1">
      <c r="A4" s="4" t="s">
        <v>1</v>
      </c>
      <c r="B4" s="5">
        <v>2165</v>
      </c>
      <c r="C4" s="6">
        <v>41670</v>
      </c>
      <c r="D4" s="4">
        <v>5</v>
      </c>
      <c r="E4" s="4">
        <v>1</v>
      </c>
      <c r="F4" s="4" t="s">
        <v>8</v>
      </c>
      <c r="G4" s="4" t="s">
        <v>4</v>
      </c>
      <c r="H4" s="4" t="s">
        <v>9</v>
      </c>
      <c r="I4" s="4"/>
      <c r="J4" s="4">
        <v>318.02</v>
      </c>
      <c r="K4" s="9">
        <f>SUM(J2:J4)</f>
        <v>4603.74</v>
      </c>
      <c r="L4" s="2">
        <f t="shared" si="0"/>
        <v>-9481.94</v>
      </c>
    </row>
    <row r="5" spans="1:12">
      <c r="A5" t="s">
        <v>1</v>
      </c>
      <c r="B5" s="3">
        <v>1390</v>
      </c>
      <c r="C5" s="1">
        <v>41671</v>
      </c>
      <c r="D5" t="s">
        <v>10</v>
      </c>
      <c r="E5">
        <v>1</v>
      </c>
      <c r="F5" t="s">
        <v>11</v>
      </c>
      <c r="G5" t="s">
        <v>4</v>
      </c>
      <c r="H5" t="s">
        <v>5</v>
      </c>
      <c r="J5" s="2">
        <v>2142.86</v>
      </c>
      <c r="L5" s="2">
        <f t="shared" si="0"/>
        <v>-11624.800000000001</v>
      </c>
    </row>
    <row r="6" spans="1:12">
      <c r="A6" t="s">
        <v>1</v>
      </c>
      <c r="B6" s="3">
        <v>1391</v>
      </c>
      <c r="C6" s="1">
        <v>41671</v>
      </c>
      <c r="D6" t="s">
        <v>10</v>
      </c>
      <c r="E6">
        <v>1</v>
      </c>
      <c r="F6" t="s">
        <v>12</v>
      </c>
      <c r="G6" t="s">
        <v>4</v>
      </c>
      <c r="H6" t="s">
        <v>7</v>
      </c>
      <c r="J6" s="2">
        <v>2142.86</v>
      </c>
      <c r="L6" s="2">
        <f t="shared" si="0"/>
        <v>-13767.660000000002</v>
      </c>
    </row>
    <row r="7" spans="1:12">
      <c r="A7" t="s">
        <v>1</v>
      </c>
      <c r="B7" s="3">
        <v>1586</v>
      </c>
      <c r="C7" s="1">
        <v>41696</v>
      </c>
      <c r="D7">
        <v>4</v>
      </c>
      <c r="E7">
        <v>1</v>
      </c>
      <c r="F7" t="s">
        <v>13</v>
      </c>
      <c r="G7" t="s">
        <v>4</v>
      </c>
      <c r="H7" t="s">
        <v>9</v>
      </c>
      <c r="J7">
        <v>318.02</v>
      </c>
      <c r="L7" s="2">
        <f t="shared" si="0"/>
        <v>-14085.680000000002</v>
      </c>
    </row>
    <row r="8" spans="1:12" ht="15.75" thickBot="1">
      <c r="A8" s="4" t="s">
        <v>14</v>
      </c>
      <c r="B8" s="4">
        <v>272</v>
      </c>
      <c r="C8" s="6">
        <v>41698</v>
      </c>
      <c r="D8" s="4" t="s">
        <v>15</v>
      </c>
      <c r="E8" s="4">
        <v>1</v>
      </c>
      <c r="F8" s="4" t="s">
        <v>16</v>
      </c>
      <c r="G8" s="4" t="s">
        <v>17</v>
      </c>
      <c r="H8" s="4" t="s">
        <v>18</v>
      </c>
      <c r="I8" s="9">
        <v>4928</v>
      </c>
      <c r="J8" s="4"/>
      <c r="K8" s="9">
        <f>SUM(J5:J8)</f>
        <v>4603.74</v>
      </c>
      <c r="L8" s="2">
        <f t="shared" si="0"/>
        <v>-9157.6800000000021</v>
      </c>
    </row>
    <row r="9" spans="1:12">
      <c r="A9" t="s">
        <v>1</v>
      </c>
      <c r="B9">
        <v>166</v>
      </c>
      <c r="C9" s="1">
        <v>41699</v>
      </c>
      <c r="D9" t="s">
        <v>19</v>
      </c>
      <c r="E9">
        <v>1</v>
      </c>
      <c r="F9" t="s">
        <v>20</v>
      </c>
      <c r="G9" t="s">
        <v>4</v>
      </c>
      <c r="H9" t="s">
        <v>5</v>
      </c>
      <c r="J9" s="2">
        <v>2142.86</v>
      </c>
      <c r="L9" s="2">
        <f t="shared" si="0"/>
        <v>-11300.540000000003</v>
      </c>
    </row>
    <row r="10" spans="1:12">
      <c r="A10" t="s">
        <v>1</v>
      </c>
      <c r="B10">
        <v>169</v>
      </c>
      <c r="C10" s="1">
        <v>41699</v>
      </c>
      <c r="D10" t="s">
        <v>19</v>
      </c>
      <c r="E10">
        <v>1</v>
      </c>
      <c r="F10" t="s">
        <v>21</v>
      </c>
      <c r="G10" t="s">
        <v>4</v>
      </c>
      <c r="H10" t="s">
        <v>7</v>
      </c>
      <c r="J10" s="2">
        <v>2142.86</v>
      </c>
      <c r="L10" s="2">
        <f t="shared" si="0"/>
        <v>-13443.400000000003</v>
      </c>
    </row>
    <row r="11" spans="1:12">
      <c r="A11" t="s">
        <v>1</v>
      </c>
      <c r="B11">
        <v>186</v>
      </c>
      <c r="C11" s="1">
        <v>41703</v>
      </c>
      <c r="D11" t="s">
        <v>19</v>
      </c>
      <c r="E11">
        <v>1</v>
      </c>
      <c r="F11" t="s">
        <v>22</v>
      </c>
      <c r="G11" t="s">
        <v>4</v>
      </c>
      <c r="H11" t="s">
        <v>9</v>
      </c>
      <c r="J11">
        <v>318.02</v>
      </c>
      <c r="K11" s="2">
        <f>SUM(J9:J11)</f>
        <v>4603.74</v>
      </c>
      <c r="L11" s="2">
        <f t="shared" si="0"/>
        <v>-13761.420000000004</v>
      </c>
    </row>
    <row r="12" spans="1:12">
      <c r="A12" t="s">
        <v>1</v>
      </c>
      <c r="B12">
        <v>584</v>
      </c>
      <c r="C12" s="1">
        <v>41710</v>
      </c>
      <c r="D12" t="s">
        <v>23</v>
      </c>
      <c r="E12">
        <v>1</v>
      </c>
      <c r="F12" t="s">
        <v>24</v>
      </c>
      <c r="G12" t="s">
        <v>25</v>
      </c>
      <c r="H12" t="s">
        <v>26</v>
      </c>
      <c r="J12">
        <v>80.36</v>
      </c>
      <c r="L12" s="2">
        <f t="shared" si="0"/>
        <v>-13841.780000000004</v>
      </c>
    </row>
    <row r="13" spans="1:12">
      <c r="A13" t="s">
        <v>14</v>
      </c>
      <c r="B13">
        <v>263</v>
      </c>
      <c r="C13" s="1">
        <v>41729</v>
      </c>
      <c r="D13" t="s">
        <v>27</v>
      </c>
      <c r="E13">
        <v>1</v>
      </c>
      <c r="F13" t="s">
        <v>28</v>
      </c>
      <c r="G13" t="s">
        <v>29</v>
      </c>
      <c r="H13" t="s">
        <v>30</v>
      </c>
      <c r="I13" s="10">
        <v>4603</v>
      </c>
      <c r="L13" s="2">
        <f t="shared" si="0"/>
        <v>-9238.7800000000043</v>
      </c>
    </row>
    <row r="14" spans="1:12" ht="15.75" thickBot="1">
      <c r="A14" s="4" t="s">
        <v>14</v>
      </c>
      <c r="B14" s="4">
        <v>264</v>
      </c>
      <c r="C14" s="6">
        <v>41729</v>
      </c>
      <c r="D14" s="4" t="s">
        <v>27</v>
      </c>
      <c r="E14" s="4">
        <v>1</v>
      </c>
      <c r="F14" s="4" t="s">
        <v>31</v>
      </c>
      <c r="G14" s="4" t="s">
        <v>29</v>
      </c>
      <c r="H14" s="4" t="s">
        <v>32</v>
      </c>
      <c r="I14" s="9">
        <v>4604</v>
      </c>
      <c r="J14" s="4"/>
      <c r="K14" s="7">
        <f>SUM(J9:J14)</f>
        <v>4684.0999999999995</v>
      </c>
      <c r="L14" s="2">
        <f t="shared" si="0"/>
        <v>-4634.7800000000043</v>
      </c>
    </row>
    <row r="15" spans="1:12">
      <c r="A15" t="s">
        <v>1</v>
      </c>
      <c r="B15">
        <v>694</v>
      </c>
      <c r="C15" s="1">
        <v>41730</v>
      </c>
      <c r="D15" t="s">
        <v>33</v>
      </c>
      <c r="E15">
        <v>1</v>
      </c>
      <c r="F15" t="s">
        <v>34</v>
      </c>
      <c r="G15" t="s">
        <v>4</v>
      </c>
      <c r="H15" t="s">
        <v>5</v>
      </c>
      <c r="J15" s="2">
        <v>2142.86</v>
      </c>
      <c r="L15" s="2">
        <f t="shared" si="0"/>
        <v>-6777.6400000000049</v>
      </c>
    </row>
    <row r="16" spans="1:12">
      <c r="A16" t="s">
        <v>1</v>
      </c>
      <c r="B16">
        <v>698</v>
      </c>
      <c r="C16" s="1">
        <v>41730</v>
      </c>
      <c r="D16" t="s">
        <v>33</v>
      </c>
      <c r="E16">
        <v>1</v>
      </c>
      <c r="F16" t="s">
        <v>35</v>
      </c>
      <c r="G16" t="s">
        <v>4</v>
      </c>
      <c r="H16" t="s">
        <v>7</v>
      </c>
      <c r="J16" s="2">
        <v>2142.86</v>
      </c>
      <c r="L16" s="2">
        <f t="shared" si="0"/>
        <v>-8920.5000000000055</v>
      </c>
    </row>
    <row r="17" spans="1:12">
      <c r="A17" t="s">
        <v>1</v>
      </c>
      <c r="B17" s="3">
        <v>1726</v>
      </c>
      <c r="C17" s="1">
        <v>41730</v>
      </c>
      <c r="D17" t="s">
        <v>36</v>
      </c>
      <c r="E17">
        <v>1</v>
      </c>
      <c r="F17" t="s">
        <v>37</v>
      </c>
      <c r="G17" t="s">
        <v>4</v>
      </c>
      <c r="H17" t="s">
        <v>5</v>
      </c>
      <c r="J17">
        <v>535.71</v>
      </c>
      <c r="L17" s="2">
        <f t="shared" si="0"/>
        <v>-9456.2100000000064</v>
      </c>
    </row>
    <row r="18" spans="1:12">
      <c r="A18" t="s">
        <v>1</v>
      </c>
      <c r="B18" s="3">
        <v>1728</v>
      </c>
      <c r="C18" s="1">
        <v>41730</v>
      </c>
      <c r="D18" t="s">
        <v>36</v>
      </c>
      <c r="E18">
        <v>1</v>
      </c>
      <c r="F18" t="s">
        <v>38</v>
      </c>
      <c r="G18" t="s">
        <v>4</v>
      </c>
      <c r="H18" t="s">
        <v>7</v>
      </c>
      <c r="J18">
        <v>535.71</v>
      </c>
      <c r="L18" s="2">
        <f t="shared" si="0"/>
        <v>-9991.9200000000055</v>
      </c>
    </row>
    <row r="19" spans="1:12">
      <c r="A19" t="s">
        <v>1</v>
      </c>
      <c r="B19">
        <v>250</v>
      </c>
      <c r="C19" s="1">
        <v>41733</v>
      </c>
      <c r="D19">
        <v>426</v>
      </c>
      <c r="E19">
        <v>1</v>
      </c>
      <c r="F19" t="s">
        <v>39</v>
      </c>
      <c r="G19" t="s">
        <v>25</v>
      </c>
      <c r="H19" t="s">
        <v>40</v>
      </c>
      <c r="J19">
        <v>321.45999999999998</v>
      </c>
      <c r="K19" s="2">
        <f>SUM(J15:J18)+J20</f>
        <v>5675.16</v>
      </c>
      <c r="L19" s="2">
        <f t="shared" si="0"/>
        <v>-10313.380000000005</v>
      </c>
    </row>
    <row r="20" spans="1:12" ht="15.75" thickBot="1">
      <c r="A20" s="4" t="s">
        <v>1</v>
      </c>
      <c r="B20" s="5">
        <v>1833</v>
      </c>
      <c r="C20" s="6">
        <v>41759</v>
      </c>
      <c r="D20" s="4" t="s">
        <v>33</v>
      </c>
      <c r="E20" s="4">
        <v>1</v>
      </c>
      <c r="F20" s="4" t="s">
        <v>41</v>
      </c>
      <c r="G20" s="4" t="s">
        <v>4</v>
      </c>
      <c r="H20" s="4" t="s">
        <v>9</v>
      </c>
      <c r="I20" s="4"/>
      <c r="J20" s="4">
        <v>318.02</v>
      </c>
      <c r="K20" s="7"/>
      <c r="L20" s="2">
        <f t="shared" si="0"/>
        <v>-10631.400000000005</v>
      </c>
    </row>
    <row r="21" spans="1:12">
      <c r="A21" t="s">
        <v>1</v>
      </c>
      <c r="B21" s="3">
        <v>1689</v>
      </c>
      <c r="C21" s="1">
        <v>41760</v>
      </c>
      <c r="D21" t="s">
        <v>42</v>
      </c>
      <c r="E21">
        <v>1</v>
      </c>
      <c r="F21" t="s">
        <v>43</v>
      </c>
      <c r="G21" t="s">
        <v>4</v>
      </c>
      <c r="H21" t="s">
        <v>5</v>
      </c>
      <c r="J21" s="2">
        <v>2678.57</v>
      </c>
      <c r="L21" s="2">
        <f t="shared" si="0"/>
        <v>-13309.970000000005</v>
      </c>
    </row>
    <row r="22" spans="1:12" ht="15.75" thickBot="1">
      <c r="A22" s="4" t="s">
        <v>1</v>
      </c>
      <c r="B22" s="5">
        <v>1691</v>
      </c>
      <c r="C22" s="6">
        <v>41760</v>
      </c>
      <c r="D22" s="4" t="s">
        <v>42</v>
      </c>
      <c r="E22" s="4">
        <v>1</v>
      </c>
      <c r="F22" s="4" t="s">
        <v>44</v>
      </c>
      <c r="G22" s="4" t="s">
        <v>4</v>
      </c>
      <c r="H22" s="4" t="s">
        <v>7</v>
      </c>
      <c r="I22" s="4"/>
      <c r="J22" s="7">
        <v>2678.57</v>
      </c>
      <c r="K22" s="7">
        <f>SUM(J21:J22)</f>
        <v>5357.14</v>
      </c>
      <c r="L22" s="2">
        <f t="shared" si="0"/>
        <v>-15988.540000000005</v>
      </c>
    </row>
    <row r="23" spans="1:12">
      <c r="A23" t="s">
        <v>1</v>
      </c>
      <c r="B23">
        <v>649</v>
      </c>
      <c r="C23" s="1">
        <v>41791</v>
      </c>
      <c r="D23" t="s">
        <v>45</v>
      </c>
      <c r="E23">
        <v>1</v>
      </c>
      <c r="F23" t="s">
        <v>46</v>
      </c>
      <c r="G23" t="s">
        <v>4</v>
      </c>
      <c r="H23" t="s">
        <v>5</v>
      </c>
      <c r="J23" s="2">
        <v>2678.57</v>
      </c>
      <c r="L23" s="2">
        <f t="shared" si="0"/>
        <v>-18667.110000000004</v>
      </c>
    </row>
    <row r="24" spans="1:12">
      <c r="A24" t="s">
        <v>1</v>
      </c>
      <c r="B24">
        <v>650</v>
      </c>
      <c r="C24" s="1">
        <v>41791</v>
      </c>
      <c r="D24" t="s">
        <v>45</v>
      </c>
      <c r="E24">
        <v>1</v>
      </c>
      <c r="F24" t="s">
        <v>47</v>
      </c>
      <c r="G24" t="s">
        <v>4</v>
      </c>
      <c r="H24" t="s">
        <v>7</v>
      </c>
      <c r="J24" s="2">
        <v>2678.57</v>
      </c>
      <c r="L24" s="2">
        <f t="shared" si="0"/>
        <v>-21345.680000000004</v>
      </c>
    </row>
    <row r="25" spans="1:12" ht="15.75" thickBot="1">
      <c r="A25" s="4" t="s">
        <v>1</v>
      </c>
      <c r="B25" s="4">
        <v>637</v>
      </c>
      <c r="C25" s="6">
        <v>41802</v>
      </c>
      <c r="D25" s="4">
        <v>154</v>
      </c>
      <c r="E25" s="4">
        <v>1</v>
      </c>
      <c r="F25" s="4" t="s">
        <v>48</v>
      </c>
      <c r="G25" s="4" t="s">
        <v>4</v>
      </c>
      <c r="H25" s="4" t="s">
        <v>9</v>
      </c>
      <c r="I25" s="4"/>
      <c r="J25" s="4">
        <v>318.02</v>
      </c>
      <c r="K25" s="7">
        <f>SUM(J23:J25)</f>
        <v>5675.16</v>
      </c>
      <c r="L25" s="2">
        <f t="shared" si="0"/>
        <v>-21663.700000000004</v>
      </c>
    </row>
    <row r="26" spans="1:12">
      <c r="A26" t="s">
        <v>1</v>
      </c>
      <c r="B26">
        <v>412</v>
      </c>
      <c r="C26" s="1">
        <v>41821</v>
      </c>
      <c r="D26" t="s">
        <v>49</v>
      </c>
      <c r="E26">
        <v>1</v>
      </c>
      <c r="F26" t="s">
        <v>50</v>
      </c>
      <c r="G26" t="s">
        <v>4</v>
      </c>
      <c r="H26" t="s">
        <v>5</v>
      </c>
      <c r="J26" s="2">
        <v>2678.57</v>
      </c>
      <c r="L26" s="2">
        <f t="shared" si="0"/>
        <v>-24342.270000000004</v>
      </c>
    </row>
    <row r="27" spans="1:12">
      <c r="A27" t="s">
        <v>1</v>
      </c>
      <c r="B27">
        <v>413</v>
      </c>
      <c r="C27" s="1">
        <v>41821</v>
      </c>
      <c r="D27" t="s">
        <v>49</v>
      </c>
      <c r="E27">
        <v>1</v>
      </c>
      <c r="F27" t="s">
        <v>51</v>
      </c>
      <c r="G27" t="s">
        <v>4</v>
      </c>
      <c r="H27" t="s">
        <v>7</v>
      </c>
      <c r="J27" s="2">
        <v>2678.57</v>
      </c>
      <c r="L27" s="2">
        <f t="shared" si="0"/>
        <v>-27020.840000000004</v>
      </c>
    </row>
    <row r="28" spans="1:12" ht="15.75" thickBot="1">
      <c r="A28" s="4" t="s">
        <v>1</v>
      </c>
      <c r="B28" s="4">
        <v>710</v>
      </c>
      <c r="C28" s="6">
        <v>41831</v>
      </c>
      <c r="D28" s="4">
        <v>197</v>
      </c>
      <c r="E28" s="4">
        <v>1</v>
      </c>
      <c r="F28" s="4" t="s">
        <v>52</v>
      </c>
      <c r="G28" s="4" t="s">
        <v>4</v>
      </c>
      <c r="H28" s="4" t="s">
        <v>9</v>
      </c>
      <c r="I28" s="4"/>
      <c r="J28" s="4">
        <v>318.02</v>
      </c>
      <c r="K28" s="7">
        <f>SUM(J26:J28)</f>
        <v>5675.16</v>
      </c>
      <c r="L28" s="2">
        <f t="shared" si="0"/>
        <v>-27338.860000000004</v>
      </c>
    </row>
    <row r="29" spans="1:12">
      <c r="A29" t="s">
        <v>1</v>
      </c>
      <c r="B29">
        <v>677</v>
      </c>
      <c r="C29" s="1">
        <v>41863</v>
      </c>
      <c r="D29">
        <v>205</v>
      </c>
      <c r="E29">
        <v>1</v>
      </c>
      <c r="F29" t="s">
        <v>53</v>
      </c>
      <c r="G29" t="s">
        <v>4</v>
      </c>
      <c r="H29" t="s">
        <v>9</v>
      </c>
      <c r="J29">
        <v>368.9</v>
      </c>
      <c r="L29" s="2">
        <f t="shared" si="0"/>
        <v>-27707.760000000006</v>
      </c>
    </row>
    <row r="30" spans="1:12">
      <c r="A30" t="s">
        <v>1</v>
      </c>
      <c r="B30">
        <v>703</v>
      </c>
      <c r="C30" s="1">
        <v>41864</v>
      </c>
      <c r="D30">
        <v>204</v>
      </c>
      <c r="E30">
        <v>1</v>
      </c>
      <c r="F30" t="s">
        <v>54</v>
      </c>
      <c r="G30" t="s">
        <v>4</v>
      </c>
      <c r="H30" t="s">
        <v>9</v>
      </c>
      <c r="J30">
        <v>101.77</v>
      </c>
      <c r="L30" s="2">
        <f t="shared" si="0"/>
        <v>-27809.530000000006</v>
      </c>
    </row>
    <row r="31" spans="1:12">
      <c r="A31" t="s">
        <v>1</v>
      </c>
      <c r="B31">
        <v>709</v>
      </c>
      <c r="C31" s="1">
        <v>41864</v>
      </c>
      <c r="D31" t="s">
        <v>55</v>
      </c>
      <c r="E31">
        <v>1</v>
      </c>
      <c r="F31" t="s">
        <v>56</v>
      </c>
      <c r="G31" t="s">
        <v>4</v>
      </c>
      <c r="H31" t="s">
        <v>7</v>
      </c>
      <c r="J31" s="2">
        <v>2678.57</v>
      </c>
      <c r="L31" s="2">
        <f t="shared" si="0"/>
        <v>-30488.100000000006</v>
      </c>
    </row>
    <row r="32" spans="1:12" ht="15.75" thickBot="1">
      <c r="A32" s="4" t="s">
        <v>1</v>
      </c>
      <c r="B32" s="4">
        <v>710</v>
      </c>
      <c r="C32" s="6">
        <v>41864</v>
      </c>
      <c r="D32" s="4" t="s">
        <v>55</v>
      </c>
      <c r="E32" s="4">
        <v>1</v>
      </c>
      <c r="F32" s="4" t="s">
        <v>57</v>
      </c>
      <c r="G32" s="4" t="s">
        <v>4</v>
      </c>
      <c r="H32" s="4" t="s">
        <v>5</v>
      </c>
      <c r="I32" s="4"/>
      <c r="J32" s="7">
        <v>2678.57</v>
      </c>
      <c r="K32" s="7">
        <f>SUM(J29:J32)</f>
        <v>5827.81</v>
      </c>
      <c r="L32" s="2">
        <f t="shared" si="0"/>
        <v>-33166.670000000006</v>
      </c>
    </row>
    <row r="33" spans="1:12">
      <c r="A33" t="s">
        <v>1</v>
      </c>
      <c r="B33" s="3">
        <v>1333</v>
      </c>
      <c r="C33" s="1">
        <v>41883</v>
      </c>
      <c r="D33" t="s">
        <v>58</v>
      </c>
      <c r="E33">
        <v>1</v>
      </c>
      <c r="F33" t="s">
        <v>59</v>
      </c>
      <c r="G33" t="s">
        <v>4</v>
      </c>
      <c r="H33" t="s">
        <v>5</v>
      </c>
      <c r="J33" s="2">
        <v>2678.57</v>
      </c>
      <c r="L33" s="2">
        <f t="shared" si="0"/>
        <v>-35845.240000000005</v>
      </c>
    </row>
    <row r="34" spans="1:12">
      <c r="A34" t="s">
        <v>1</v>
      </c>
      <c r="B34" s="3">
        <v>1334</v>
      </c>
      <c r="C34" s="1">
        <v>41883</v>
      </c>
      <c r="D34" t="s">
        <v>58</v>
      </c>
      <c r="E34">
        <v>1</v>
      </c>
      <c r="F34" t="s">
        <v>60</v>
      </c>
      <c r="G34" t="s">
        <v>4</v>
      </c>
      <c r="H34" t="s">
        <v>7</v>
      </c>
      <c r="J34" s="2">
        <v>2678.57</v>
      </c>
      <c r="L34" s="2">
        <f t="shared" si="0"/>
        <v>-38523.810000000005</v>
      </c>
    </row>
    <row r="35" spans="1:12">
      <c r="A35" t="s">
        <v>1</v>
      </c>
      <c r="B35" s="3">
        <v>1415</v>
      </c>
      <c r="C35" s="1">
        <v>41905</v>
      </c>
      <c r="D35">
        <v>209</v>
      </c>
      <c r="E35">
        <v>1</v>
      </c>
      <c r="F35" t="s">
        <v>61</v>
      </c>
      <c r="G35" t="s">
        <v>4</v>
      </c>
      <c r="H35" t="s">
        <v>9</v>
      </c>
      <c r="J35">
        <v>368.9</v>
      </c>
      <c r="L35" s="2">
        <f t="shared" si="0"/>
        <v>-38892.710000000006</v>
      </c>
    </row>
    <row r="36" spans="1:12" ht="15.75" thickBot="1">
      <c r="A36" s="4" t="s">
        <v>1</v>
      </c>
      <c r="B36" s="5">
        <v>1420</v>
      </c>
      <c r="C36" s="6">
        <v>41905</v>
      </c>
      <c r="D36" s="4">
        <v>210</v>
      </c>
      <c r="E36" s="4">
        <v>1</v>
      </c>
      <c r="F36" s="4" t="s">
        <v>62</v>
      </c>
      <c r="G36" s="4" t="s">
        <v>4</v>
      </c>
      <c r="H36" s="4" t="s">
        <v>9</v>
      </c>
      <c r="I36" s="4"/>
      <c r="J36" s="4">
        <v>101.77</v>
      </c>
      <c r="K36" s="7">
        <f>SUM(J33:J36)</f>
        <v>5827.81</v>
      </c>
      <c r="L36" s="2">
        <f t="shared" si="0"/>
        <v>-38994.480000000003</v>
      </c>
    </row>
    <row r="37" spans="1:12">
      <c r="A37" t="s">
        <v>1</v>
      </c>
      <c r="B37">
        <v>894</v>
      </c>
      <c r="C37" s="1">
        <v>41913</v>
      </c>
      <c r="D37" t="s">
        <v>63</v>
      </c>
      <c r="E37">
        <v>1</v>
      </c>
      <c r="F37" t="s">
        <v>64</v>
      </c>
      <c r="G37" t="s">
        <v>4</v>
      </c>
      <c r="H37" t="s">
        <v>5</v>
      </c>
      <c r="J37" s="2">
        <v>2678.57</v>
      </c>
      <c r="L37" s="2">
        <f t="shared" si="0"/>
        <v>-41673.050000000003</v>
      </c>
    </row>
    <row r="38" spans="1:12">
      <c r="A38" t="s">
        <v>1</v>
      </c>
      <c r="B38">
        <v>895</v>
      </c>
      <c r="C38" s="1">
        <v>41913</v>
      </c>
      <c r="D38" t="s">
        <v>63</v>
      </c>
      <c r="E38">
        <v>1</v>
      </c>
      <c r="F38" t="s">
        <v>65</v>
      </c>
      <c r="G38" t="s">
        <v>4</v>
      </c>
      <c r="H38" t="s">
        <v>7</v>
      </c>
      <c r="J38" s="2">
        <v>2678.57</v>
      </c>
      <c r="L38" s="2">
        <f t="shared" si="0"/>
        <v>-44351.62</v>
      </c>
    </row>
    <row r="39" spans="1:12">
      <c r="A39" t="s">
        <v>1</v>
      </c>
      <c r="B39">
        <v>896</v>
      </c>
      <c r="C39" s="1">
        <v>41927</v>
      </c>
      <c r="D39">
        <v>216</v>
      </c>
      <c r="E39">
        <v>1</v>
      </c>
      <c r="F39" t="s">
        <v>66</v>
      </c>
      <c r="G39" t="s">
        <v>4</v>
      </c>
      <c r="H39" t="s">
        <v>9</v>
      </c>
      <c r="J39">
        <v>368.9</v>
      </c>
      <c r="L39" s="2">
        <f t="shared" si="0"/>
        <v>-44720.520000000004</v>
      </c>
    </row>
    <row r="40" spans="1:12" ht="15.75" thickBot="1">
      <c r="A40" s="4" t="s">
        <v>1</v>
      </c>
      <c r="B40" s="4">
        <v>897</v>
      </c>
      <c r="C40" s="6">
        <v>41927</v>
      </c>
      <c r="D40" s="4">
        <v>215</v>
      </c>
      <c r="E40" s="4">
        <v>1</v>
      </c>
      <c r="F40" s="4" t="s">
        <v>67</v>
      </c>
      <c r="G40" s="4" t="s">
        <v>4</v>
      </c>
      <c r="H40" s="4" t="s">
        <v>9</v>
      </c>
      <c r="I40" s="4"/>
      <c r="J40" s="4">
        <v>101.77</v>
      </c>
      <c r="K40" s="7">
        <f>SUM(J37:J40)</f>
        <v>5827.81</v>
      </c>
      <c r="L40" s="2">
        <f t="shared" si="0"/>
        <v>-44822.29</v>
      </c>
    </row>
    <row r="41" spans="1:12">
      <c r="A41" t="s">
        <v>1</v>
      </c>
      <c r="B41" s="3">
        <v>1037</v>
      </c>
      <c r="C41" s="1">
        <v>41944</v>
      </c>
      <c r="D41" t="s">
        <v>68</v>
      </c>
      <c r="E41">
        <v>1</v>
      </c>
      <c r="F41" t="s">
        <v>69</v>
      </c>
      <c r="G41" t="s">
        <v>4</v>
      </c>
      <c r="H41" t="s">
        <v>5</v>
      </c>
      <c r="J41" s="2">
        <v>2678.57</v>
      </c>
      <c r="L41" s="2">
        <f t="shared" si="0"/>
        <v>-47500.86</v>
      </c>
    </row>
    <row r="42" spans="1:12">
      <c r="A42" t="s">
        <v>1</v>
      </c>
      <c r="B42" s="3">
        <v>1038</v>
      </c>
      <c r="C42" s="1">
        <v>41944</v>
      </c>
      <c r="D42" t="s">
        <v>68</v>
      </c>
      <c r="E42">
        <v>1</v>
      </c>
      <c r="F42" t="s">
        <v>70</v>
      </c>
      <c r="G42" t="s">
        <v>4</v>
      </c>
      <c r="H42" t="s">
        <v>7</v>
      </c>
      <c r="J42" s="2">
        <v>2678.57</v>
      </c>
      <c r="L42" s="2">
        <f t="shared" si="0"/>
        <v>-50179.43</v>
      </c>
    </row>
    <row r="43" spans="1:12">
      <c r="A43" t="s">
        <v>1</v>
      </c>
      <c r="B43" s="3">
        <v>1923</v>
      </c>
      <c r="C43" s="1">
        <v>41970</v>
      </c>
      <c r="D43">
        <v>220</v>
      </c>
      <c r="E43">
        <v>1</v>
      </c>
      <c r="F43" t="s">
        <v>71</v>
      </c>
      <c r="G43" t="s">
        <v>4</v>
      </c>
      <c r="H43" t="s">
        <v>9</v>
      </c>
      <c r="J43">
        <v>101.77</v>
      </c>
      <c r="L43" s="2">
        <f t="shared" si="0"/>
        <v>-50281.2</v>
      </c>
    </row>
    <row r="44" spans="1:12" ht="15.75" thickBot="1">
      <c r="A44" t="s">
        <v>1</v>
      </c>
      <c r="B44" s="3">
        <v>1927</v>
      </c>
      <c r="C44" s="1">
        <v>41970</v>
      </c>
      <c r="D44">
        <v>221</v>
      </c>
      <c r="E44">
        <v>1</v>
      </c>
      <c r="F44" t="s">
        <v>72</v>
      </c>
      <c r="G44" t="s">
        <v>4</v>
      </c>
      <c r="H44" t="s">
        <v>9</v>
      </c>
      <c r="J44">
        <v>368.9</v>
      </c>
      <c r="K44" s="7">
        <f>SUM(J41:J44)</f>
        <v>5827.81</v>
      </c>
      <c r="L44" s="2">
        <f t="shared" si="0"/>
        <v>-50650.1</v>
      </c>
    </row>
    <row r="45" spans="1:12" ht="15.75" thickBot="1">
      <c r="A45" s="4" t="s">
        <v>1</v>
      </c>
      <c r="B45" s="5">
        <v>2311</v>
      </c>
      <c r="C45" s="6">
        <v>41973</v>
      </c>
      <c r="D45" s="4">
        <v>10</v>
      </c>
      <c r="E45" s="4">
        <v>1</v>
      </c>
      <c r="F45" s="4" t="s">
        <v>73</v>
      </c>
      <c r="G45" s="4" t="s">
        <v>25</v>
      </c>
      <c r="H45" s="4" t="s">
        <v>40</v>
      </c>
      <c r="I45" s="4"/>
      <c r="J45" s="4">
        <v>321.43</v>
      </c>
      <c r="K45" s="7">
        <f>SUM(J41:J45)</f>
        <v>6149.2400000000007</v>
      </c>
      <c r="L45" s="2">
        <f t="shared" si="0"/>
        <v>-50971.53</v>
      </c>
    </row>
    <row r="46" spans="1:12">
      <c r="A46" t="s">
        <v>1</v>
      </c>
      <c r="B46" s="3">
        <v>2344</v>
      </c>
      <c r="C46" s="1">
        <v>41974</v>
      </c>
      <c r="D46" t="s">
        <v>74</v>
      </c>
      <c r="E46">
        <v>1</v>
      </c>
      <c r="F46" t="s">
        <v>75</v>
      </c>
      <c r="G46" t="s">
        <v>4</v>
      </c>
      <c r="H46" t="s">
        <v>5</v>
      </c>
      <c r="J46" s="2">
        <v>2678.57</v>
      </c>
      <c r="L46" s="2">
        <f t="shared" si="0"/>
        <v>-53650.1</v>
      </c>
    </row>
    <row r="47" spans="1:12">
      <c r="A47" t="s">
        <v>1</v>
      </c>
      <c r="B47" s="3">
        <v>2348</v>
      </c>
      <c r="C47" s="1">
        <v>41974</v>
      </c>
      <c r="D47" t="s">
        <v>74</v>
      </c>
      <c r="E47">
        <v>1</v>
      </c>
      <c r="F47" t="s">
        <v>76</v>
      </c>
      <c r="G47" t="s">
        <v>4</v>
      </c>
      <c r="H47" t="s">
        <v>7</v>
      </c>
      <c r="J47" s="2">
        <v>2678.57</v>
      </c>
      <c r="L47" s="2">
        <f t="shared" si="0"/>
        <v>-56328.67</v>
      </c>
    </row>
    <row r="48" spans="1:12" ht="15.75" thickBot="1">
      <c r="A48" s="4" t="s">
        <v>1</v>
      </c>
      <c r="B48" s="5">
        <v>1329</v>
      </c>
      <c r="C48" s="6">
        <v>41991</v>
      </c>
      <c r="D48" s="4">
        <v>229</v>
      </c>
      <c r="E48" s="4">
        <v>1</v>
      </c>
      <c r="F48" s="4" t="s">
        <v>77</v>
      </c>
      <c r="G48" s="4" t="s">
        <v>4</v>
      </c>
      <c r="H48" s="4" t="s">
        <v>9</v>
      </c>
      <c r="I48" s="4"/>
      <c r="J48" s="4">
        <v>368.9</v>
      </c>
      <c r="K48" s="7">
        <f>SUM(J46:J48)</f>
        <v>5726.04</v>
      </c>
      <c r="L48" s="2">
        <f t="shared" si="0"/>
        <v>-56697.57</v>
      </c>
    </row>
    <row r="49" spans="9:10">
      <c r="I49" s="2"/>
      <c r="J49" s="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5" workbookViewId="0">
      <selection activeCell="C41" sqref="C41"/>
    </sheetView>
  </sheetViews>
  <sheetFormatPr baseColWidth="10" defaultRowHeight="15"/>
  <cols>
    <col min="5" max="6" width="14.28515625" customWidth="1"/>
  </cols>
  <sheetData>
    <row r="1" spans="1:8" ht="18.75">
      <c r="A1" s="28" t="s">
        <v>78</v>
      </c>
      <c r="B1" s="28"/>
      <c r="C1" s="28"/>
      <c r="D1" s="28"/>
      <c r="E1" s="28"/>
      <c r="F1" s="28"/>
      <c r="G1" s="28"/>
      <c r="H1" s="28"/>
    </row>
    <row r="2" spans="1:8">
      <c r="A2" s="11"/>
      <c r="B2" s="11"/>
      <c r="C2" s="11"/>
      <c r="D2" s="11"/>
      <c r="E2" s="11"/>
      <c r="F2" s="11"/>
      <c r="G2" s="11"/>
      <c r="H2" s="11"/>
    </row>
    <row r="3" spans="1:8" ht="15.75">
      <c r="A3" s="27" t="s">
        <v>93</v>
      </c>
      <c r="B3" s="27"/>
      <c r="C3" s="27"/>
      <c r="D3" s="27"/>
      <c r="E3" s="27"/>
      <c r="F3" s="27"/>
      <c r="G3" s="27"/>
      <c r="H3" s="27"/>
    </row>
    <row r="4" spans="1:8" ht="15.75">
      <c r="A4" s="12"/>
      <c r="B4" s="12"/>
      <c r="C4" s="12"/>
      <c r="D4" s="12"/>
      <c r="E4" s="12"/>
      <c r="F4" s="12"/>
      <c r="G4" s="12"/>
      <c r="H4" s="12"/>
    </row>
    <row r="5" spans="1:8" ht="15.75">
      <c r="A5" s="27" t="s">
        <v>79</v>
      </c>
      <c r="B5" s="27"/>
      <c r="C5" s="27"/>
      <c r="D5" s="27"/>
      <c r="E5" s="27"/>
      <c r="F5" s="27"/>
      <c r="G5" s="27"/>
      <c r="H5" s="27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26" t="s">
        <v>81</v>
      </c>
      <c r="B7" s="26"/>
      <c r="C7" s="26"/>
      <c r="D7" s="26"/>
      <c r="E7" s="26"/>
      <c r="F7" s="26"/>
      <c r="G7" s="26"/>
      <c r="H7" s="11"/>
    </row>
    <row r="9" spans="1:8" ht="26.25">
      <c r="B9" s="29" t="s">
        <v>94</v>
      </c>
      <c r="C9" s="29" t="s">
        <v>95</v>
      </c>
      <c r="D9" s="29" t="s">
        <v>96</v>
      </c>
      <c r="E9" s="29" t="s">
        <v>97</v>
      </c>
      <c r="F9" s="29" t="s">
        <v>98</v>
      </c>
    </row>
    <row r="10" spans="1:8">
      <c r="B10" t="s">
        <v>99</v>
      </c>
      <c r="C10" s="2">
        <f>ROUND(AUX!K4,0)</f>
        <v>4604</v>
      </c>
      <c r="F10" s="2">
        <f>ROUND(C10+D10+E10,0)</f>
        <v>4604</v>
      </c>
    </row>
    <row r="11" spans="1:8">
      <c r="B11" t="s">
        <v>100</v>
      </c>
      <c r="C11" s="2">
        <f>ROUND(AUX!K8,0)</f>
        <v>4604</v>
      </c>
      <c r="F11" s="2">
        <f t="shared" ref="F11:F21" si="0">ROUND(C11+D11+E11,0)</f>
        <v>4604</v>
      </c>
    </row>
    <row r="12" spans="1:8">
      <c r="B12" t="s">
        <v>101</v>
      </c>
      <c r="C12" s="2">
        <f>ROUND(AUX!K11,0)</f>
        <v>4604</v>
      </c>
      <c r="D12">
        <v>587.21</v>
      </c>
      <c r="E12">
        <v>120.16</v>
      </c>
      <c r="F12" s="2">
        <f t="shared" si="0"/>
        <v>5311</v>
      </c>
    </row>
    <row r="13" spans="1:8">
      <c r="B13" t="s">
        <v>102</v>
      </c>
      <c r="C13" s="2">
        <f>ROUND(AUX!K19,0)</f>
        <v>5675</v>
      </c>
      <c r="D13">
        <v>659.23</v>
      </c>
      <c r="E13">
        <v>158.9</v>
      </c>
      <c r="F13" s="2">
        <f t="shared" si="0"/>
        <v>6493</v>
      </c>
    </row>
    <row r="14" spans="1:8">
      <c r="B14" t="s">
        <v>103</v>
      </c>
      <c r="C14" s="2">
        <f>ROUND(AUX!K22,0)</f>
        <v>5357</v>
      </c>
      <c r="D14">
        <v>561.86</v>
      </c>
      <c r="E14">
        <v>167.67</v>
      </c>
      <c r="F14" s="2">
        <f t="shared" si="0"/>
        <v>6087</v>
      </c>
    </row>
    <row r="15" spans="1:8">
      <c r="B15" t="s">
        <v>104</v>
      </c>
      <c r="C15" s="2">
        <f>ROUND(AUX!K25,0)</f>
        <v>5675</v>
      </c>
      <c r="D15">
        <v>528.21</v>
      </c>
      <c r="E15">
        <v>167.98</v>
      </c>
      <c r="F15" s="2">
        <f t="shared" si="0"/>
        <v>6371</v>
      </c>
    </row>
    <row r="16" spans="1:8">
      <c r="B16" t="s">
        <v>105</v>
      </c>
      <c r="C16" s="2">
        <f>ROUND(AUX!K28,0)</f>
        <v>5675</v>
      </c>
      <c r="D16">
        <v>460.88</v>
      </c>
      <c r="E16">
        <v>151.52000000000001</v>
      </c>
      <c r="F16" s="2">
        <f t="shared" si="0"/>
        <v>6287</v>
      </c>
    </row>
    <row r="17" spans="1:7">
      <c r="B17" t="s">
        <v>106</v>
      </c>
      <c r="C17" s="2">
        <f>ROUND(AUX!K32,0)</f>
        <v>5828</v>
      </c>
      <c r="D17">
        <v>404.27</v>
      </c>
      <c r="E17">
        <v>134.63</v>
      </c>
      <c r="F17" s="2">
        <f t="shared" si="0"/>
        <v>6367</v>
      </c>
    </row>
    <row r="18" spans="1:7">
      <c r="B18" t="s">
        <v>107</v>
      </c>
      <c r="C18" s="2">
        <f>ROUND(AUX!K36,0)</f>
        <v>5828</v>
      </c>
      <c r="D18">
        <v>335.41</v>
      </c>
      <c r="E18">
        <v>108.4</v>
      </c>
      <c r="F18" s="2">
        <f t="shared" si="0"/>
        <v>6272</v>
      </c>
    </row>
    <row r="19" spans="1:7">
      <c r="B19" t="s">
        <v>108</v>
      </c>
      <c r="C19" s="2">
        <f>ROUND(AUX!K40,0)</f>
        <v>5828</v>
      </c>
      <c r="D19">
        <v>266.85000000000002</v>
      </c>
      <c r="E19">
        <v>75.760000000000005</v>
      </c>
      <c r="F19" s="2">
        <f t="shared" si="0"/>
        <v>6171</v>
      </c>
    </row>
    <row r="20" spans="1:7">
      <c r="B20" t="s">
        <v>109</v>
      </c>
      <c r="C20" s="2">
        <f>ROUND(AUX!K44,0)</f>
        <v>5828</v>
      </c>
      <c r="D20">
        <v>198.5</v>
      </c>
      <c r="E20">
        <v>28.55</v>
      </c>
      <c r="F20" s="2">
        <f t="shared" si="0"/>
        <v>6055</v>
      </c>
    </row>
    <row r="21" spans="1:7">
      <c r="B21" t="s">
        <v>110</v>
      </c>
      <c r="C21" s="2">
        <f>ROUND(AUX!K48,0)</f>
        <v>5726</v>
      </c>
      <c r="D21">
        <v>129.41</v>
      </c>
      <c r="E21">
        <v>0</v>
      </c>
      <c r="F21" s="2">
        <f t="shared" si="0"/>
        <v>5855</v>
      </c>
    </row>
    <row r="22" spans="1:7" ht="15.75" thickBot="1">
      <c r="C22" s="30">
        <f>SUM(C10:C21)</f>
        <v>65232</v>
      </c>
      <c r="D22" s="30">
        <f t="shared" ref="D22:F22" si="1">SUM(D10:D21)</f>
        <v>4131.83</v>
      </c>
      <c r="E22" s="30">
        <f t="shared" si="1"/>
        <v>1113.57</v>
      </c>
      <c r="F22" s="30">
        <f t="shared" si="1"/>
        <v>70477</v>
      </c>
    </row>
    <row r="23" spans="1:7" ht="15.75" thickTop="1"/>
    <row r="24" spans="1:7">
      <c r="A24" s="26" t="s">
        <v>111</v>
      </c>
      <c r="B24" s="26"/>
      <c r="C24" s="26"/>
      <c r="D24" s="26"/>
      <c r="E24" s="26"/>
      <c r="F24" s="26"/>
      <c r="G24" s="26"/>
    </row>
    <row r="26" spans="1:7" ht="26.25">
      <c r="B26" s="29" t="s">
        <v>94</v>
      </c>
      <c r="C26" s="29" t="s">
        <v>95</v>
      </c>
      <c r="D26" s="29" t="s">
        <v>96</v>
      </c>
      <c r="E26" s="29" t="s">
        <v>97</v>
      </c>
      <c r="F26" s="29" t="s">
        <v>98</v>
      </c>
    </row>
    <row r="27" spans="1:7">
      <c r="B27" t="s">
        <v>99</v>
      </c>
      <c r="C27" s="2">
        <v>0</v>
      </c>
      <c r="D27" s="2">
        <v>0</v>
      </c>
      <c r="E27" s="2">
        <v>0</v>
      </c>
      <c r="F27" s="2">
        <f>ROUND(C27+D27+E27,0)</f>
        <v>0</v>
      </c>
    </row>
    <row r="28" spans="1:7">
      <c r="B28" t="s">
        <v>100</v>
      </c>
      <c r="C28" s="2">
        <v>0</v>
      </c>
      <c r="D28" s="2">
        <v>0</v>
      </c>
      <c r="E28" s="2">
        <v>0</v>
      </c>
      <c r="F28" s="2">
        <f t="shared" ref="F28:F38" si="2">ROUND(C28+D28+E28,0)</f>
        <v>0</v>
      </c>
    </row>
    <row r="29" spans="1:7">
      <c r="B29" t="s">
        <v>101</v>
      </c>
      <c r="C29" s="2">
        <f>ROUND(AUX!J12,0)</f>
        <v>80</v>
      </c>
      <c r="D29">
        <v>10.199999999999999</v>
      </c>
      <c r="E29">
        <v>2.09</v>
      </c>
      <c r="F29" s="2">
        <f t="shared" si="2"/>
        <v>92</v>
      </c>
    </row>
    <row r="30" spans="1:7">
      <c r="B30" t="s">
        <v>102</v>
      </c>
      <c r="C30" s="2">
        <f>ROUND(AUX!J19,0)</f>
        <v>321</v>
      </c>
      <c r="D30">
        <v>37.29</v>
      </c>
      <c r="E30">
        <v>8.99</v>
      </c>
      <c r="F30" s="2">
        <f t="shared" si="2"/>
        <v>367</v>
      </c>
    </row>
    <row r="31" spans="1:7">
      <c r="B31" t="s">
        <v>103</v>
      </c>
      <c r="C31" s="2">
        <v>0</v>
      </c>
      <c r="D31" s="2">
        <v>0</v>
      </c>
      <c r="E31" s="2">
        <v>0</v>
      </c>
      <c r="F31" s="2">
        <f t="shared" si="2"/>
        <v>0</v>
      </c>
    </row>
    <row r="32" spans="1:7">
      <c r="B32" t="s">
        <v>104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2:6">
      <c r="B33" t="s">
        <v>105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2:6">
      <c r="B34" t="s">
        <v>106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2:6">
      <c r="B35" t="s">
        <v>107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2:6">
      <c r="B36" t="s">
        <v>108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2:6">
      <c r="B37" t="s">
        <v>109</v>
      </c>
      <c r="C37" s="2">
        <f>ROUND(AUX!J45,0)</f>
        <v>321</v>
      </c>
      <c r="D37" s="2">
        <v>10.94</v>
      </c>
      <c r="E37" s="2">
        <v>1.57</v>
      </c>
      <c r="F37" s="2">
        <f t="shared" si="2"/>
        <v>334</v>
      </c>
    </row>
    <row r="38" spans="2:6">
      <c r="B38" t="s">
        <v>110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2:6" ht="15.75" thickBot="1">
      <c r="C39" s="30">
        <f>SUM(C27:C38)</f>
        <v>722</v>
      </c>
      <c r="D39" s="30">
        <f t="shared" ref="D39" si="3">SUM(D27:D38)</f>
        <v>58.429999999999993</v>
      </c>
      <c r="E39" s="30">
        <f t="shared" ref="E39" si="4">SUM(E27:E38)</f>
        <v>12.65</v>
      </c>
      <c r="F39" s="30">
        <f t="shared" ref="F39" si="5">SUM(F27:F38)</f>
        <v>793</v>
      </c>
    </row>
    <row r="40" spans="2:6" ht="15.75" thickTop="1"/>
  </sheetData>
  <mergeCells count="5">
    <mergeCell ref="A1:H1"/>
    <mergeCell ref="A3:H3"/>
    <mergeCell ref="A5:H5"/>
    <mergeCell ref="A7:G7"/>
    <mergeCell ref="A24:G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AUX</vt:lpstr>
      <vt:lpstr>P.P.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2015-02-09T16:06:54Z</cp:lastPrinted>
  <dcterms:created xsi:type="dcterms:W3CDTF">2015-02-07T17:36:44Z</dcterms:created>
  <dcterms:modified xsi:type="dcterms:W3CDTF">2015-02-10T19:57:46Z</dcterms:modified>
</cp:coreProperties>
</file>