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activeTab="2"/>
  </bookViews>
  <sheets>
    <sheet name="DIC" sheetId="1" r:id="rId1"/>
    <sheet name="ENE" sheetId="2" r:id="rId2"/>
    <sheet name="FEB" sheetId="3" r:id="rId3"/>
    <sheet name="MAR" sheetId="4" r:id="rId4"/>
    <sheet name="ABRIL" sheetId="5" r:id="rId5"/>
    <sheet name="MAYO" sheetId="6" r:id="rId6"/>
    <sheet name="JUNIO" sheetId="7" r:id="rId7"/>
    <sheet name="JULIO" sheetId="8" r:id="rId8"/>
    <sheet name="AGO" sheetId="9" r:id="rId9"/>
    <sheet name="SEP" sheetId="10" r:id="rId10"/>
    <sheet name="OCT" sheetId="11" r:id="rId11"/>
    <sheet name="NOV" sheetId="12" r:id="rId12"/>
    <sheet name="DIC 15" sheetId="13" r:id="rId13"/>
    <sheet name="2015" sheetId="14" r:id="rId14"/>
  </sheets>
  <definedNames>
    <definedName name="_xlnm._FilterDatabase" localSheetId="13" hidden="1">'2015'!$A$85:$C$127</definedName>
    <definedName name="_xlnm._FilterDatabase" localSheetId="4" hidden="1">ABRIL!$A$89:$C$158</definedName>
    <definedName name="_xlnm._FilterDatabase" localSheetId="8" hidden="1">AGO!$A$101:$C$182</definedName>
    <definedName name="_xlnm._FilterDatabase" localSheetId="0" hidden="1">DIC!$A$85:$C$157</definedName>
    <definedName name="_xlnm._FilterDatabase" localSheetId="12" hidden="1">'DIC 15'!$A$85:$C$127</definedName>
    <definedName name="_xlnm._FilterDatabase" localSheetId="1" hidden="1">ENE!$A$91:$C$166</definedName>
    <definedName name="_xlnm._FilterDatabase" localSheetId="2" hidden="1">FEB!$A$96:$C$177</definedName>
    <definedName name="_xlnm._FilterDatabase" localSheetId="7" hidden="1">JULIO!$A$104:$C$179</definedName>
    <definedName name="_xlnm._FilterDatabase" localSheetId="6" hidden="1">JUNIO!$A$103:$C$182</definedName>
    <definedName name="_xlnm._FilterDatabase" localSheetId="5" hidden="1">MAYO!$A$92:$C$177</definedName>
    <definedName name="_xlnm._FilterDatabase" localSheetId="11" hidden="1">NOV!$A$82:$C$167</definedName>
    <definedName name="_xlnm._FilterDatabase" localSheetId="10" hidden="1">OCT!$A$100:$C$177</definedName>
    <definedName name="_xlnm._FilterDatabase" localSheetId="9" hidden="1">SEP!$A$121:$C$180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1" i="2"/>
  <c r="C38" i="1" l="1"/>
  <c r="C88" i="2"/>
  <c r="C141" i="14"/>
  <c r="C140"/>
  <c r="C136"/>
  <c r="C85"/>
  <c r="C40"/>
  <c r="C37"/>
  <c r="C139" s="1"/>
  <c r="C31"/>
  <c r="C10"/>
  <c r="C140" i="13"/>
  <c r="C139"/>
  <c r="C138"/>
  <c r="C135"/>
  <c r="C85"/>
  <c r="C40"/>
  <c r="C37"/>
  <c r="C31"/>
  <c r="C10"/>
  <c r="C181" i="12"/>
  <c r="C180"/>
  <c r="C179"/>
  <c r="C176"/>
  <c r="C82"/>
  <c r="C43"/>
  <c r="C40"/>
  <c r="C191" i="11"/>
  <c r="C190"/>
  <c r="C189"/>
  <c r="C186"/>
  <c r="C100"/>
  <c r="C41"/>
  <c r="C195" i="10"/>
  <c r="C194"/>
  <c r="C193"/>
  <c r="C189"/>
  <c r="C121"/>
  <c r="C39"/>
  <c r="C188" i="8"/>
  <c r="C192" i="9"/>
  <c r="C195"/>
  <c r="C196" s="1"/>
  <c r="C194"/>
  <c r="C31"/>
  <c r="C101"/>
  <c r="C103" i="7" l="1"/>
  <c r="C43"/>
  <c r="C104" i="8"/>
  <c r="C191" s="1"/>
  <c r="C192" s="1"/>
  <c r="C193" s="1"/>
  <c r="C44"/>
  <c r="C191" i="7"/>
  <c r="C92" i="6"/>
  <c r="C187"/>
  <c r="C193" s="1"/>
  <c r="C194" s="1"/>
  <c r="C195" s="1"/>
  <c r="C35"/>
  <c r="C89" i="5"/>
  <c r="C171" s="1"/>
  <c r="C35"/>
  <c r="C168"/>
  <c r="C36" i="4"/>
  <c r="C184"/>
  <c r="C178" i="2"/>
  <c r="C179" s="1"/>
  <c r="C180" s="1"/>
  <c r="C34" i="3"/>
  <c r="C96"/>
  <c r="C187"/>
  <c r="C85" i="1"/>
  <c r="C165"/>
  <c r="C187" i="4" l="1"/>
  <c r="C188" s="1"/>
  <c r="C189" s="1"/>
  <c r="C194" i="7"/>
  <c r="C195" s="1"/>
  <c r="C196" s="1"/>
  <c r="C172" i="5"/>
  <c r="C173" s="1"/>
  <c r="C190" i="3"/>
  <c r="C191" s="1"/>
  <c r="C192" s="1"/>
  <c r="C168" i="1"/>
  <c r="C169" s="1"/>
  <c r="C170" s="1"/>
</calcChain>
</file>

<file path=xl/sharedStrings.xml><?xml version="1.0" encoding="utf-8"?>
<sst xmlns="http://schemas.openxmlformats.org/spreadsheetml/2006/main" count="4437" uniqueCount="1336">
  <si>
    <t>DCTOS EN CARTERA VEHIC NVOS</t>
  </si>
  <si>
    <t>210-C108115</t>
  </si>
  <si>
    <t>ALDRETE ESTRADA SANDRA</t>
  </si>
  <si>
    <t>DCTS EN CARTERA SERVICIO</t>
  </si>
  <si>
    <t>211-C100234</t>
  </si>
  <si>
    <t>TOKIO MARINE COMPAñIA DE SEGUROS, S</t>
  </si>
  <si>
    <t>211-C100411</t>
  </si>
  <si>
    <t>GRUPO NACIONAL PROVINCIAL S.A.</t>
  </si>
  <si>
    <t>211-C100554</t>
  </si>
  <si>
    <t>QUALITAS COMPAÑIA DE SEGUROS S.A. D</t>
  </si>
  <si>
    <t>211-C101044</t>
  </si>
  <si>
    <t>AXA SEGUROS, SA. DE CV.</t>
  </si>
  <si>
    <t>211-C103174</t>
  </si>
  <si>
    <t>GOBIERNO DEL ESTADO DE GUANAJUATO</t>
  </si>
  <si>
    <t>211-C104205</t>
  </si>
  <si>
    <t>SEGUROS ATLAS, S.A.</t>
  </si>
  <si>
    <t>211-C104246</t>
  </si>
  <si>
    <t>AXA SEGUROS, S.A DE C.V.</t>
  </si>
  <si>
    <t>211-C104465</t>
  </si>
  <si>
    <t>GIL DE LA PEñA DAVID LUIS</t>
  </si>
  <si>
    <t>211-C104605</t>
  </si>
  <si>
    <t>SEGUROS EL POTOSI, S.A.</t>
  </si>
  <si>
    <t>211-C104789</t>
  </si>
  <si>
    <t>MUNICIPIO DE CELAYA GUANAJUATO</t>
  </si>
  <si>
    <t>211-C105597</t>
  </si>
  <si>
    <t>THE WARRANTY GROUP DE MEXICO S.A DE</t>
  </si>
  <si>
    <t>211-C106945</t>
  </si>
  <si>
    <t>ESPITIA HURTADO GUSTAVO</t>
  </si>
  <si>
    <t>211-C107188</t>
  </si>
  <si>
    <t>ZURICH COMPAÑIA DE SEGUROS, S.A.</t>
  </si>
  <si>
    <t>211-C111670</t>
  </si>
  <si>
    <t>ASSURANT SERVICIOS DE MEXICO SA DE</t>
  </si>
  <si>
    <t>DCTOS EN CARTERA REFACCIONES</t>
  </si>
  <si>
    <t>212-C100411</t>
  </si>
  <si>
    <t>212-C100554</t>
  </si>
  <si>
    <t>212-C104205</t>
  </si>
  <si>
    <t>212-C104342</t>
  </si>
  <si>
    <t>SEGUROS INBURSA, S.A. GRUPO FINANCI</t>
  </si>
  <si>
    <t>212-C104789</t>
  </si>
  <si>
    <t>CUENTAS CORRIENTES</t>
  </si>
  <si>
    <t>220-001</t>
  </si>
  <si>
    <t>SEGUROS</t>
  </si>
  <si>
    <t>BONIFICACIONES POR COBRAR</t>
  </si>
  <si>
    <t>221-0083N/15</t>
  </si>
  <si>
    <t>5TDYK3DC3FS534618 /</t>
  </si>
  <si>
    <t>221-0111N/15</t>
  </si>
  <si>
    <t>5TDYK3DC7FS540132 /</t>
  </si>
  <si>
    <t>221-0125N/15</t>
  </si>
  <si>
    <t>MHKMC13E0FK007006 /</t>
  </si>
  <si>
    <t>221-0140N/15</t>
  </si>
  <si>
    <t>5YFBURHE6FP214507 /</t>
  </si>
  <si>
    <t>221-0143N/15</t>
  </si>
  <si>
    <t>2T3DF4EV6FW252335 /</t>
  </si>
  <si>
    <t>221-0149N/15</t>
  </si>
  <si>
    <t>5YFBURHE6FP216547 /</t>
  </si>
  <si>
    <t>221-0150N/15</t>
  </si>
  <si>
    <t>5YFBURHE5FP215356 /</t>
  </si>
  <si>
    <t>221-0152N/15</t>
  </si>
  <si>
    <t>5YFBURHE9FP219619 /</t>
  </si>
  <si>
    <t>221-0154N/15</t>
  </si>
  <si>
    <t>5YFBURHE9FP214579 /</t>
  </si>
  <si>
    <t>221-0160N/15</t>
  </si>
  <si>
    <t>5YFBURHE3FP206140 /</t>
  </si>
  <si>
    <t>221-0161N/15</t>
  </si>
  <si>
    <t>5YFBURHEXFP200366 /</t>
  </si>
  <si>
    <t>221-0166N/15</t>
  </si>
  <si>
    <t>2T3RF4EV9FW250908 /</t>
  </si>
  <si>
    <t>221-0170N/15</t>
  </si>
  <si>
    <t>5TDYK3DC8FS549843 /</t>
  </si>
  <si>
    <t>221-0179N/15</t>
  </si>
  <si>
    <t>2T3RF4EV8FW251659 /</t>
  </si>
  <si>
    <t>221-0182N/15</t>
  </si>
  <si>
    <t>5TDKK3DC3FS536651 /</t>
  </si>
  <si>
    <t>221-0234N/15</t>
  </si>
  <si>
    <t>5YFBURHE2FP227951 /</t>
  </si>
  <si>
    <t>221-0235N/15</t>
  </si>
  <si>
    <t>5YFBURHE7FP225046 /</t>
  </si>
  <si>
    <t>221-0249N/15</t>
  </si>
  <si>
    <t>5YFBURHE9FP182202 /</t>
  </si>
  <si>
    <t>221-0251N/14</t>
  </si>
  <si>
    <t>MR0EX32G1E0259537 /</t>
  </si>
  <si>
    <t>221-0261N/15</t>
  </si>
  <si>
    <t>2T3RF4EV1FW254385 /</t>
  </si>
  <si>
    <t>221-0266N/15</t>
  </si>
  <si>
    <t>2T3RF4EV2FW259885 /</t>
  </si>
  <si>
    <t>221-0271N/15</t>
  </si>
  <si>
    <t>2T3RF4EV3FW262231 /</t>
  </si>
  <si>
    <t>221-0277N/15</t>
  </si>
  <si>
    <t>5YFBURHEXFP242942 /</t>
  </si>
  <si>
    <t>221-0287N/15</t>
  </si>
  <si>
    <t>2T3RF4EV2FW246649 /</t>
  </si>
  <si>
    <t>221-0297N/14</t>
  </si>
  <si>
    <t>MHKMC13F0EK006994 /</t>
  </si>
  <si>
    <t>221-0305N/15</t>
  </si>
  <si>
    <t>5YFBURHE0FP248295 /</t>
  </si>
  <si>
    <t>221-0333N/15</t>
  </si>
  <si>
    <t>5TDYK3DC2FS532293 /</t>
  </si>
  <si>
    <t>221-0341N/15</t>
  </si>
  <si>
    <t>MHKMC13E3FK007775 /</t>
  </si>
  <si>
    <t>221-0377N/15</t>
  </si>
  <si>
    <t>MHKMC13F9FK012519 /</t>
  </si>
  <si>
    <t>221-0408N/15</t>
  </si>
  <si>
    <t>5YFBURHE0FP246689 /</t>
  </si>
  <si>
    <t>221-0409N/15</t>
  </si>
  <si>
    <t>5YFBURHE5FP224560 /</t>
  </si>
  <si>
    <t>221-0416N/15</t>
  </si>
  <si>
    <t>5YFBURHE9FP255827 /</t>
  </si>
  <si>
    <t>221-0418N/14</t>
  </si>
  <si>
    <t>MHKMC13EXEK004435 /</t>
  </si>
  <si>
    <t>221-0547N/14</t>
  </si>
  <si>
    <t>5YFBURHE3EP128134 /</t>
  </si>
  <si>
    <t>221-0649N/14</t>
  </si>
  <si>
    <t>2T3RF4EV4EW187277 /</t>
  </si>
  <si>
    <t>221-0651N/14</t>
  </si>
  <si>
    <t>3TMJU4GN7EM170216 /</t>
  </si>
  <si>
    <t>221-0675N/14</t>
  </si>
  <si>
    <t>5YFBURHE1EP093352 /</t>
  </si>
  <si>
    <t>221-0679N/13</t>
  </si>
  <si>
    <t>2T3YFREV3DW004524 /</t>
  </si>
  <si>
    <t>221-0707N/14</t>
  </si>
  <si>
    <t>MR0EX32G1E0261689 /</t>
  </si>
  <si>
    <t>221-0730N/14</t>
  </si>
  <si>
    <t>5YFBURHE7EP164909 /</t>
  </si>
  <si>
    <t>221-0733N/14</t>
  </si>
  <si>
    <t>MHKMC13E8EK005714 /</t>
  </si>
  <si>
    <t>221-0742N/14</t>
  </si>
  <si>
    <t>MHKMC13F2EK009363 /</t>
  </si>
  <si>
    <t>221-0752N/14</t>
  </si>
  <si>
    <t>JTDKT9D32ED594521 /</t>
  </si>
  <si>
    <t>221-0758N/14</t>
  </si>
  <si>
    <t>MR0EX32G7E0262202 /</t>
  </si>
  <si>
    <t>221-0808N/14</t>
  </si>
  <si>
    <t>5YFBURHE1EP109940 /</t>
  </si>
  <si>
    <t>221-0810N/14</t>
  </si>
  <si>
    <t>MHKMC13E4EK006035 /</t>
  </si>
  <si>
    <t>221-0818N/14</t>
  </si>
  <si>
    <t>MR0EX32G6E0261607 /</t>
  </si>
  <si>
    <t>221-0836N/14</t>
  </si>
  <si>
    <t>4T1BF1FK8EU839556 /</t>
  </si>
  <si>
    <t>221-0851N/14</t>
  </si>
  <si>
    <t>MHKMC13E3EK006298 /</t>
  </si>
  <si>
    <t>221-0861N/14</t>
  </si>
  <si>
    <t>2T3ZF4EV1EW125657 /</t>
  </si>
  <si>
    <t>221-0865N/14</t>
  </si>
  <si>
    <t>3TMJU4GN3EM165353 /</t>
  </si>
  <si>
    <t>221-0891N/14</t>
  </si>
  <si>
    <t>JTFSX23P0E6152879 /</t>
  </si>
  <si>
    <t>221-0956N/13</t>
  </si>
  <si>
    <t>MHKMC13F8DK006353 /</t>
  </si>
  <si>
    <t>CLIENTES CONTADO VEHIC NUEVOS</t>
  </si>
  <si>
    <t>225-0027N/15</t>
  </si>
  <si>
    <t>5YFBURHE1FP198667 / FLORES ALMANZA</t>
  </si>
  <si>
    <t>225-0036N/14</t>
  </si>
  <si>
    <t>4T1BF1FK1EU312605 / GUTIERREZ SERRA</t>
  </si>
  <si>
    <t>225-0038U/14</t>
  </si>
  <si>
    <t>JTMZD33V776051880 / ORTIZ ELVIRA YU</t>
  </si>
  <si>
    <t>225-0048N/15</t>
  </si>
  <si>
    <t>MR0CX12G8F0124701 / GARCIA TOLENTIN</t>
  </si>
  <si>
    <t>225-0050N/15</t>
  </si>
  <si>
    <t>5YFBURHE1FP206010 / ARRENDADORA DE</t>
  </si>
  <si>
    <t>225-0051N/15</t>
  </si>
  <si>
    <t>5YFBURHE7FP178519 / ARRENDADORA DE</t>
  </si>
  <si>
    <t>225-0061N/15</t>
  </si>
  <si>
    <t>MR0EX32G2F0263436 / MEDRANO MEDRANO</t>
  </si>
  <si>
    <t>225-0068N/15</t>
  </si>
  <si>
    <t>5YFBURHE0FP200568 / MIRANDA CARRERA</t>
  </si>
  <si>
    <t>225-0071N/15</t>
  </si>
  <si>
    <t>MR0EX32G8F0263683 / GUDIñO RESENDIZ</t>
  </si>
  <si>
    <t>225-0075N/15</t>
  </si>
  <si>
    <t>3TMLU4EN0FM170149 / GRUPO PADIHER S</t>
  </si>
  <si>
    <t>225-0082N/15</t>
  </si>
  <si>
    <t>MR0EX32G2F0263775 / PLAZA ALMANZA J</t>
  </si>
  <si>
    <t>225-0090N/15</t>
  </si>
  <si>
    <t>MHKMC13F7FK010736 / CCD. AUTOSALES</t>
  </si>
  <si>
    <t>225-0097N/15</t>
  </si>
  <si>
    <t>MHKMC13F1FK011039 / CARREÑO SERRANO</t>
  </si>
  <si>
    <t>225-0099N/15</t>
  </si>
  <si>
    <t>MR0EX32G8F0263859 / UNISEM, S.A. DE</t>
  </si>
  <si>
    <t>225-0100N/15</t>
  </si>
  <si>
    <t>MR0EX32G4F0263616 / UNISEM, S.A. DE</t>
  </si>
  <si>
    <t>225-0105N/15</t>
  </si>
  <si>
    <t>4T1BF1FK6FU48D758 / JUAREZ RIOS ANG</t>
  </si>
  <si>
    <t>225-0113N/15</t>
  </si>
  <si>
    <t>2T3DF4EV1FW240402 / JAIMES MOJICA E</t>
  </si>
  <si>
    <t>225-0120N/15</t>
  </si>
  <si>
    <t>2T3DF4EV0FW243985 / NIJEBOER JOHN E</t>
  </si>
  <si>
    <t>225-0125N/15</t>
  </si>
  <si>
    <t>MHKMC13E0FK007006 / TOYOTA FINANCIA</t>
  </si>
  <si>
    <t>225-0128N/15</t>
  </si>
  <si>
    <t>JTDKN3DU7F1881713 / TOYOTA FINANCIA</t>
  </si>
  <si>
    <t>225-0130N/15</t>
  </si>
  <si>
    <t>MHKMC13E3FK007047 / CASTILLO CERRIT</t>
  </si>
  <si>
    <t>225-0136N/15</t>
  </si>
  <si>
    <t>5TDYKRFH6FS050857 / PEREZ MARTINEZ</t>
  </si>
  <si>
    <t>225-0141N/15</t>
  </si>
  <si>
    <t>2T3ZF4EV2FW138208 / SARMIENTO CORTE</t>
  </si>
  <si>
    <t>225-0142N/15</t>
  </si>
  <si>
    <t>MR0EX32G4F0264443 / AGUILAR CONTRER</t>
  </si>
  <si>
    <t>225-0159N/15</t>
  </si>
  <si>
    <t>5YFBURHE2FP187581 / GARCIA AGUILAR</t>
  </si>
  <si>
    <t>225-0185N/14</t>
  </si>
  <si>
    <t>3TMJU4GN3EM161304 / TREJO JIMENEZ F</t>
  </si>
  <si>
    <t>225-0190N/14</t>
  </si>
  <si>
    <t>3TMJU4GN4EM160520 / ARRENDADORA COM</t>
  </si>
  <si>
    <t>225-0213N/15</t>
  </si>
  <si>
    <t>JTDBT9K34F1434890 / FERVORSA SA DE</t>
  </si>
  <si>
    <t>225-0214N/15</t>
  </si>
  <si>
    <t>2T3ZF4EV3FW139612 / DECADA AUTOMOTR</t>
  </si>
  <si>
    <t>225-0219N/15</t>
  </si>
  <si>
    <t>MR0EX32G5F0264144 / MUNICIPIO SAN F</t>
  </si>
  <si>
    <t>225-0220N/15</t>
  </si>
  <si>
    <t>MR0EX32G8F0263957 / MUNICIPIO SAN F</t>
  </si>
  <si>
    <t>225-0221N/15</t>
  </si>
  <si>
    <t>MR0EX32G5F0264970 / MUNICIPIO SAN F</t>
  </si>
  <si>
    <t>225-0224N/15</t>
  </si>
  <si>
    <t>MR0EX32G4F0264877 / ROJO CRUZ XOCH</t>
  </si>
  <si>
    <t>225-0231N/15</t>
  </si>
  <si>
    <t>3TMJU4GN1FM180371 / CONSTRUCCIONES</t>
  </si>
  <si>
    <t>225-0233N/15</t>
  </si>
  <si>
    <t>MHKMC13E2FK007203 / CUELLAR MENDOZA</t>
  </si>
  <si>
    <t>225-0242N/15</t>
  </si>
  <si>
    <t>3TMLU4EN7FM172688 / PEREZ CINTORA M</t>
  </si>
  <si>
    <t>225-0247N/15</t>
  </si>
  <si>
    <t>5TDYK3DC6FS556645 / DEANDA RAMIREZ</t>
  </si>
  <si>
    <t>225-0251N/14</t>
  </si>
  <si>
    <t>MR0EX32G1E0259537 / GONZALEZ ANAYA</t>
  </si>
  <si>
    <t>225-0258N/15</t>
  </si>
  <si>
    <t>5TDYK3DC3FS549622 / CONSTRUCTORA IN</t>
  </si>
  <si>
    <t>225-0259N/15</t>
  </si>
  <si>
    <t>5TDYK3DC0FS533507 / COMERCIALIZADOR</t>
  </si>
  <si>
    <t>225-0262N/15</t>
  </si>
  <si>
    <t>5YFBURHE4FP240846 / FLORES ALMANZA</t>
  </si>
  <si>
    <t>225-0263N/15</t>
  </si>
  <si>
    <t>MR0CX12G12F0127674 / LOPEZ GOMEZ FR</t>
  </si>
  <si>
    <t>225-0265N/15</t>
  </si>
  <si>
    <t>MR0EX32G4F0265110 / AGUILAR MIRANDA</t>
  </si>
  <si>
    <t>225-0271N/15</t>
  </si>
  <si>
    <t>2T3RF4EV3FW262231 / BALDERAS CHAURA</t>
  </si>
  <si>
    <t>225-0272N/15</t>
  </si>
  <si>
    <t>2T3RF4EV6FW246282 / ZAVALA HERNANDE</t>
  </si>
  <si>
    <t>225-0286N/15</t>
  </si>
  <si>
    <t>VNKKTUD31FA027195 / BATREZ CARRILLO</t>
  </si>
  <si>
    <t>225-0301N/15</t>
  </si>
  <si>
    <t>JTDBT9K30F1436118 / ROJAS MOLINA RO</t>
  </si>
  <si>
    <t>225-0303N/15</t>
  </si>
  <si>
    <t>MHKMC13F7FK013040 / VADILLO CARSTEN</t>
  </si>
  <si>
    <t>225-0306N/15</t>
  </si>
  <si>
    <t>4T1BF1FK3FU894658 / TOYOTA FINANCIA</t>
  </si>
  <si>
    <t>225-0307N/15</t>
  </si>
  <si>
    <t>JTDBT9K33F1435772 / LOPEZ PEREZ JUA</t>
  </si>
  <si>
    <t>225-0312N/14</t>
  </si>
  <si>
    <t>JTDKT9D35ED588602 / VERA CALVO BERT</t>
  </si>
  <si>
    <t>225-0312N/15</t>
  </si>
  <si>
    <t>JTDKN3DU4F1892782 / RENDON RIOS GRE</t>
  </si>
  <si>
    <t>225-0313N/15</t>
  </si>
  <si>
    <t>3TMJU4GN8FM181341 / DE LA VEGA CAMP</t>
  </si>
  <si>
    <t>225-0314N/15</t>
  </si>
  <si>
    <t>MR0EX32G8F0265174 / GRUPO CONSTRUCT</t>
  </si>
  <si>
    <t>225-0316N/15</t>
  </si>
  <si>
    <t>JTDBT9K36F1436382 / TOYOTA FINANCIA</t>
  </si>
  <si>
    <t>225-0317N/15</t>
  </si>
  <si>
    <t>MR0EX32G0F0265167 / CALDERON GONZAL</t>
  </si>
  <si>
    <t>225-0322N/15</t>
  </si>
  <si>
    <t>3TMJU4GN9FM181770 / HORTI-PLANTAS I</t>
  </si>
  <si>
    <t>225-0323N/15</t>
  </si>
  <si>
    <t>MHKMC13F5FK013084 / MARTINEZ LUNA M</t>
  </si>
  <si>
    <t>225-0326N/15</t>
  </si>
  <si>
    <t>JTDBT9K32F1435973 / TOYOTA FINANCIA</t>
  </si>
  <si>
    <t>225-0329N/15</t>
  </si>
  <si>
    <t>JTDKN3DU2F1898354 / PEREZ GONZALEZ</t>
  </si>
  <si>
    <t>225-0332N/15</t>
  </si>
  <si>
    <t>MR0EX32G8F0265076 / MORALES FLORES</t>
  </si>
  <si>
    <t>225-0334N/15</t>
  </si>
  <si>
    <t>2T3RF4EV0FW245547 / ELIAS SERVIN DA</t>
  </si>
  <si>
    <t>225-0337N/15</t>
  </si>
  <si>
    <t>JTDBT9K37F1436438 / VELAZQUEZ RODRI</t>
  </si>
  <si>
    <t>225-0341N/15</t>
  </si>
  <si>
    <t>MHKMC13E3FK007775 / ARREGUIN MEDINA</t>
  </si>
  <si>
    <t>225-0342N/15</t>
  </si>
  <si>
    <t>2T3RF4EV1FW273275 / VENCES SANCHEZ</t>
  </si>
  <si>
    <t>225-0343N/15</t>
  </si>
  <si>
    <t>3TMJU4GN2FM183487 / CABRERA VAZQUEZ</t>
  </si>
  <si>
    <t>225-0346N/15</t>
  </si>
  <si>
    <t>MR0EX32G7F0265179 / ARROYO ARVIZU M</t>
  </si>
  <si>
    <t>225-0353N/15</t>
  </si>
  <si>
    <t>5YFBURHE7FP236015 / TOY MORELOS S D</t>
  </si>
  <si>
    <t>225-0356N/15</t>
  </si>
  <si>
    <t>5TDZKRFH5FS057948 / TOYOTA FINANCIA</t>
  </si>
  <si>
    <t>225-0369N/15</t>
  </si>
  <si>
    <t>JTDBT9K34F1436283 / GUTIERREZ SANCH</t>
  </si>
  <si>
    <t>225-0377N/15</t>
  </si>
  <si>
    <t>MHKMC13F9FK012519 / CAMPOS RAMOS AL</t>
  </si>
  <si>
    <t>225-0382N/15</t>
  </si>
  <si>
    <t>5YFBURHE4FP250583 / MADRIGAL RAMIRE</t>
  </si>
  <si>
    <t>225-0387N/15</t>
  </si>
  <si>
    <t>5YFBURHEXFP252421 / LOPEZ CASTRO M</t>
  </si>
  <si>
    <t>225-0389N/15</t>
  </si>
  <si>
    <t>2T3ZF4EV7FW139290 / ARROYO SERRATO</t>
  </si>
  <si>
    <t>225-0391N/15</t>
  </si>
  <si>
    <t>VNKKTUD32FA031319 / GOMEZ TORRES RO</t>
  </si>
  <si>
    <t>225-0399N/15</t>
  </si>
  <si>
    <t>4T1BF1FK6FU013502 / SERRANO HERNAN</t>
  </si>
  <si>
    <t>225-0401N/15</t>
  </si>
  <si>
    <t>3TMJU4GN5FM183628 / JAIMES MOJICA E</t>
  </si>
  <si>
    <t>225-0405N/15</t>
  </si>
  <si>
    <t>5YFBURHE6FP259172 / LOPEZ CASTRO M</t>
  </si>
  <si>
    <t>225-0409N/15</t>
  </si>
  <si>
    <t>5YFBURHE5FP224560 / MALAGON CANO MA</t>
  </si>
  <si>
    <t>225-0416N/15</t>
  </si>
  <si>
    <t>5YFBURHE9FP255827 / GOMEZ ARRIOLA J</t>
  </si>
  <si>
    <t>225-0418N/15</t>
  </si>
  <si>
    <t>4T1BK1FK6FU560555 / TAPIA MENDEZ MA</t>
  </si>
  <si>
    <t>225-0420N/15</t>
  </si>
  <si>
    <t>5TDYK3DC6FS569850 / TOYOTA FINANCIA</t>
  </si>
  <si>
    <t>225-0421N/15</t>
  </si>
  <si>
    <t>MR0EX32G6F0265531 / AGUILAR CONTRER</t>
  </si>
  <si>
    <t>225-0424N/15</t>
  </si>
  <si>
    <t>MR0EX32G6F0265741 / GS AGRO DE MEXI</t>
  </si>
  <si>
    <t>225-0425N/15</t>
  </si>
  <si>
    <t>MR0EX32G5F0265746 / GARCIA TOLENTIN</t>
  </si>
  <si>
    <t>225-0426N/15</t>
  </si>
  <si>
    <t>4T1BK1FK5FU028228 / TOYOTA FINANCIA</t>
  </si>
  <si>
    <t>225-0428N/15</t>
  </si>
  <si>
    <t>5TDYKRFH9FS051775 / LLANES SANCHEZ</t>
  </si>
  <si>
    <t>225-0430N/15</t>
  </si>
  <si>
    <t>VNKKTUD30FA031688 / LOPEZ LEON ROSE</t>
  </si>
  <si>
    <t>225-0431N/15</t>
  </si>
  <si>
    <t>MHKMC13F9FK012469 / ARROYO SERRATO</t>
  </si>
  <si>
    <t>225-0433N/15</t>
  </si>
  <si>
    <t>VNKKTUD3XFA029995 / DELGADO TORRES</t>
  </si>
  <si>
    <t>225-0434N/15</t>
  </si>
  <si>
    <t>MR0EX32G1F0265890 / POZAS OLVERA MA</t>
  </si>
  <si>
    <t>225-0457N/15</t>
  </si>
  <si>
    <t>MR0CX12G7F0129291 / POWERTRONICS S</t>
  </si>
  <si>
    <t>225-0460N/15</t>
  </si>
  <si>
    <t>MR0CX12G9F0129924 / PEREZ CINTORA M</t>
  </si>
  <si>
    <t>225-0502N/15</t>
  </si>
  <si>
    <t>JTFPX22P4F0054403 / DELGADO MEDINA</t>
  </si>
  <si>
    <t>225-0518N/14</t>
  </si>
  <si>
    <t>3TMJU4GN3EM168589 / CCD. AUTOSALES</t>
  </si>
  <si>
    <t>225-0555N/14</t>
  </si>
  <si>
    <t>JTDKT9D30ED594047 / RODRIGUEZ VELAS</t>
  </si>
  <si>
    <t>225-0574N/14</t>
  </si>
  <si>
    <t>5YFBU9HE7EP130453 / MARTINEZ MORALE</t>
  </si>
  <si>
    <t>225-0618N/14</t>
  </si>
  <si>
    <t>2T3RF4EV7EW178945 / ORTIZ JAMAICA M</t>
  </si>
  <si>
    <t>225-0631N/14</t>
  </si>
  <si>
    <t>3TMJU4GN5EM170330 / SANDOVAL MENDOZ</t>
  </si>
  <si>
    <t>225-0638N/15</t>
  </si>
  <si>
    <t>JTFSX23P3F6157043 / TROPPER, S.A. D</t>
  </si>
  <si>
    <t>225-0655N/14</t>
  </si>
  <si>
    <t>3TMJU4GN4EM170464 / TOYOTA FINANCIA</t>
  </si>
  <si>
    <t>225-0687N/15</t>
  </si>
  <si>
    <t>4T1BF1FK8FU048977 / BRIBIESCA GODOY</t>
  </si>
  <si>
    <t>225-0713N/14</t>
  </si>
  <si>
    <t>JTDKT9D37ED597737 / CASTRO ROMERO L</t>
  </si>
  <si>
    <t>225-0720N/14</t>
  </si>
  <si>
    <t>2T3DF4EV9EW194932 / LIDERAZGO AUTOM</t>
  </si>
  <si>
    <t>225-0741N/14</t>
  </si>
  <si>
    <t>MHKMC13E8EK005681 / JAIME RANGEL MO</t>
  </si>
  <si>
    <t>225-0744N/14</t>
  </si>
  <si>
    <t>JTDBT9K37E1432713 / DESARROLLOS Y C</t>
  </si>
  <si>
    <t>225-0777N/14</t>
  </si>
  <si>
    <t>JTFPX22P6E0049783 / VALENZUELA PERE</t>
  </si>
  <si>
    <t>225-0789N/15</t>
  </si>
  <si>
    <t>5YFBURHEXFP344340 / CAMARILLO VAZQU</t>
  </si>
  <si>
    <t>225-0859N/14</t>
  </si>
  <si>
    <t>2T3ZF4EV0EW128159 / SILVA DIAZ FREY</t>
  </si>
  <si>
    <t>225-0869N/14</t>
  </si>
  <si>
    <t>JTFSX23P2E6151734 / ARRENDADORA CO</t>
  </si>
  <si>
    <t>225-0871N/14</t>
  </si>
  <si>
    <t>JTFPX22P4E0050415 / BAJIOTECH COPY</t>
  </si>
  <si>
    <t>225-0875N/14</t>
  </si>
  <si>
    <t>JTFPX22P1E0050517 / MARQUEZ ALAMIDE</t>
  </si>
  <si>
    <t>225-0887N/14</t>
  </si>
  <si>
    <t>JTFSX23P0E6152719 / ARRENDADORA COM</t>
  </si>
  <si>
    <t>225-0889N/14</t>
  </si>
  <si>
    <t>JTFSX23P2E6153175 / ACOSTA ARROYO C</t>
  </si>
  <si>
    <t>225-0891N/14</t>
  </si>
  <si>
    <t>JTFSX23P0E6152879 / TOYOTA FINANCIA</t>
  </si>
  <si>
    <t>225-0897N/14</t>
  </si>
  <si>
    <t>3TMJU4GN4EM168164 / TOYOTA FINANCIA</t>
  </si>
  <si>
    <t>225-0899N/14</t>
  </si>
  <si>
    <t>JTFSX23P2E6153225 / TOYOTA FINANCI</t>
  </si>
  <si>
    <t>225-0900N/14</t>
  </si>
  <si>
    <t>JTDBT9K35E1434122 / CRUZ ROSAS DIA</t>
  </si>
  <si>
    <t>225-0901N/14</t>
  </si>
  <si>
    <t>JTFPX22P0E0052517 / DELGADO MEDINA</t>
  </si>
  <si>
    <t>225-0976N/13</t>
  </si>
  <si>
    <t>MHKMC13F3DK006194 / MARTINEZ PEREZ</t>
  </si>
  <si>
    <t>225-PENDIENTE</t>
  </si>
  <si>
    <t>INVENTARIO PENDIENTE / MORALES FLOR</t>
  </si>
  <si>
    <t>ANTICIPO DE SERVICIO</t>
  </si>
  <si>
    <t>227-001</t>
  </si>
  <si>
    <t>ANTICIPOS REFACCIONES Y SERVIC</t>
  </si>
  <si>
    <t>CUENTAS POR COBRAR TOYOTA</t>
  </si>
  <si>
    <t>253-001</t>
  </si>
  <si>
    <t>TOYOTA MOTOR SALES DE MEXICO, S.A.</t>
  </si>
  <si>
    <t>253-009</t>
  </si>
  <si>
    <t>COMISIONES TFS</t>
  </si>
  <si>
    <t>OTRAS CUENTAS POR COBRAR</t>
  </si>
  <si>
    <t>254-002</t>
  </si>
  <si>
    <t>CUENTAS POR COBRAR EMPLEADOS</t>
  </si>
  <si>
    <t>254-003</t>
  </si>
  <si>
    <t>OTROS DEUDORES</t>
  </si>
  <si>
    <t>254-004</t>
  </si>
  <si>
    <t>ANTICIPO A PROVEEDORES</t>
  </si>
  <si>
    <t>254-006</t>
  </si>
  <si>
    <t>DICIEMBRE</t>
  </si>
  <si>
    <t>211-C102942</t>
  </si>
  <si>
    <t>INSTITUTO VICENTE GUERRERO DE CELAY</t>
  </si>
  <si>
    <t>211-C108283</t>
  </si>
  <si>
    <t>JIMENEZ SUAREZ LUDIVINA</t>
  </si>
  <si>
    <t>211-C111255</t>
  </si>
  <si>
    <t>CAMPOS BALDERRAMA ZOILA FLOR</t>
  </si>
  <si>
    <t>212-C100142</t>
  </si>
  <si>
    <t>DALTON AUTOMOTORES, S DE R.L. DE C.</t>
  </si>
  <si>
    <t>212-C105821</t>
  </si>
  <si>
    <t>HDI SEGUROS,S.A. DE C.V.</t>
  </si>
  <si>
    <t>220-002</t>
  </si>
  <si>
    <t>PLACAS Y TENENCIA</t>
  </si>
  <si>
    <t>221-0036N/14</t>
  </si>
  <si>
    <t>4T1BF1FK1EU312605 /</t>
  </si>
  <si>
    <t>221-0129N/15</t>
  </si>
  <si>
    <t>JTDKN3DU1F1879214 /</t>
  </si>
  <si>
    <t>221-0209N/14</t>
  </si>
  <si>
    <t>4T1BF1FK3EU342074 /</t>
  </si>
  <si>
    <t>221-0436N/15</t>
  </si>
  <si>
    <t>MHKMC13F1FK013793 /</t>
  </si>
  <si>
    <t>221-0437N/15</t>
  </si>
  <si>
    <t>MHKMC13F9FK013928 /</t>
  </si>
  <si>
    <t>221-0451N/15</t>
  </si>
  <si>
    <t>MHKMC13FXFK014750 /</t>
  </si>
  <si>
    <t>221-0488N/15</t>
  </si>
  <si>
    <t>5YFBURHE3FP265589 /</t>
  </si>
  <si>
    <t>221-0489N/15</t>
  </si>
  <si>
    <t>5YFBURHE0FP266523 /</t>
  </si>
  <si>
    <t>221-0515N/15</t>
  </si>
  <si>
    <t>MHKMC13F4FK015330 /</t>
  </si>
  <si>
    <t>221-0543N/15</t>
  </si>
  <si>
    <t>5YFBURHEXFP268781 /</t>
  </si>
  <si>
    <t>221-0741N/14</t>
  </si>
  <si>
    <t>MHKMC13E8EK005681 /</t>
  </si>
  <si>
    <t>221-0842N/14</t>
  </si>
  <si>
    <t>2T3DF4EV6EW217311 /</t>
  </si>
  <si>
    <t>221-0885N/14</t>
  </si>
  <si>
    <t>JTDBT9K3XE1434696 /</t>
  </si>
  <si>
    <t>221-0901N/14</t>
  </si>
  <si>
    <t>JTFPX22P0E0052517 /</t>
  </si>
  <si>
    <t>225-0020U/15</t>
  </si>
  <si>
    <t>JTDKT9D34CD505383 / PEREZ VALENCIA</t>
  </si>
  <si>
    <t>225-0023U/15</t>
  </si>
  <si>
    <t>5TDYK3DC9BS106093 / CERVANTES HERRE</t>
  </si>
  <si>
    <t>225-0025U/15</t>
  </si>
  <si>
    <t>2T3WF4DV3AW041936 / VARGAS RUIZ MAR</t>
  </si>
  <si>
    <t>225-0094N/15</t>
  </si>
  <si>
    <t>JTDKN3DU5F1871410 / ZAMBRANO ANAYA</t>
  </si>
  <si>
    <t>225-0097U/14</t>
  </si>
  <si>
    <t>2T1BE4EE7DC050119 / HERNANDEZ ABAD</t>
  </si>
  <si>
    <t>225-0135N/15</t>
  </si>
  <si>
    <t>2T3DF4EV6FW241299 / GUTIERREZ ROSAS</t>
  </si>
  <si>
    <t>225-0227N/15</t>
  </si>
  <si>
    <t>4T1BK1FK4FU555659 / JAIMES MOJICA E</t>
  </si>
  <si>
    <t>225-0284N/14</t>
  </si>
  <si>
    <t>5YFBURHE0EP074226 / GARCIA GONZALEZ</t>
  </si>
  <si>
    <t>225-0298N/15</t>
  </si>
  <si>
    <t>4T1BK1FK1FU555571 / CCD. AUTOSALES</t>
  </si>
  <si>
    <t>225-0352N/15</t>
  </si>
  <si>
    <t>5YFBURHE5FP232108 / RAMIREZ NAVARRE</t>
  </si>
  <si>
    <t>225-0359N/15</t>
  </si>
  <si>
    <t>JTDBT9K30F1435471 / TOYOTA FINANCIA</t>
  </si>
  <si>
    <t>225-0405N/14</t>
  </si>
  <si>
    <t>3TMJU4GN7EM165940 / DEL RIO MORENO</t>
  </si>
  <si>
    <t>225-0414N/15</t>
  </si>
  <si>
    <t>5YFBURHE7FP253641 / CEVER LOMAS VER</t>
  </si>
  <si>
    <t>225-0435N/15</t>
  </si>
  <si>
    <t>JTDBT9K32F1436931 / POWERTRONICS S</t>
  </si>
  <si>
    <t>225-0442N/15</t>
  </si>
  <si>
    <t>2T3RF4EV5FW279452 / LOPEZ CENTENO V</t>
  </si>
  <si>
    <t>225-0450N/15</t>
  </si>
  <si>
    <t>MR0CX12G3F0129420 / RODRIGUEZ GUTIE</t>
  </si>
  <si>
    <t>225-0454N/15</t>
  </si>
  <si>
    <t>JTFSX23P9F6154888 / TRANSPORTE EMPR</t>
  </si>
  <si>
    <t>225-0455N/15</t>
  </si>
  <si>
    <t>JTFSX23P5F6154970 / TRANSPORTE EMPR</t>
  </si>
  <si>
    <t>225-0456N/15</t>
  </si>
  <si>
    <t>JTFSX23P1F6155405 / GONZALEZ GARCIA</t>
  </si>
  <si>
    <t>225-0462N/15</t>
  </si>
  <si>
    <t>2T3ZF4EV8FW136866 / GRUPO SSC S.A.</t>
  </si>
  <si>
    <t>225-0465N/15</t>
  </si>
  <si>
    <t>5TDKKRFH2FS069492 / AYALA ZARAGOZA</t>
  </si>
  <si>
    <t>225-0466N/15</t>
  </si>
  <si>
    <t>JTFPX22P1F0053886 / MARQUEZ ALAMIDE</t>
  </si>
  <si>
    <t>225-0471N/15</t>
  </si>
  <si>
    <t>3TMJU4GN9FM184586 / TAPIA SANCEN AL</t>
  </si>
  <si>
    <t>225-0472N/15</t>
  </si>
  <si>
    <t>3TMJU4GNXFM183219 / ESCOGIDO MARTIN</t>
  </si>
  <si>
    <t>225-0474N/15</t>
  </si>
  <si>
    <t>5YFBURHE5FP268896 / AGUILAR AGUILAR</t>
  </si>
  <si>
    <t>225-0476N/15</t>
  </si>
  <si>
    <t>MR0EX32G4F0265902 / RODRIGUEZ FERR</t>
  </si>
  <si>
    <t>225-0477N/15</t>
  </si>
  <si>
    <t>MR0EX32G9F0266138 / GRUPO ECO-VASOR</t>
  </si>
  <si>
    <t>225-0478N/15</t>
  </si>
  <si>
    <t>VNKKTUD33FA028154 / POMPEYO PEREZ M</t>
  </si>
  <si>
    <t>225-0481N/15</t>
  </si>
  <si>
    <t>JTDBT9K36F1436964 / ROMERO HERNANDE</t>
  </si>
  <si>
    <t>225-0482N/15</t>
  </si>
  <si>
    <t>MHKMC13F3FK014380 / ZAMORA LARA PAT</t>
  </si>
  <si>
    <t>225-0483N/15</t>
  </si>
  <si>
    <t>MHKMC13F0FK014434 / UNITED AUTO DE</t>
  </si>
  <si>
    <t>225-0484N/15</t>
  </si>
  <si>
    <t>MHKMC13F8FK014598 / PEÑA FLOR ARACE</t>
  </si>
  <si>
    <t>225-0485N/15</t>
  </si>
  <si>
    <t>MR0CX12GXF0129379 / RAMIREZ BOCANEG</t>
  </si>
  <si>
    <t>225-0489N/15</t>
  </si>
  <si>
    <t>5YFBURHE0FP266523 / TOVAR CANO MARI</t>
  </si>
  <si>
    <t>225-0490N/15</t>
  </si>
  <si>
    <t>5TDZKRFH4FS039487 / TOYOTA FINANCIA</t>
  </si>
  <si>
    <t>225-0495N/15</t>
  </si>
  <si>
    <t>3TMJU4GN4FM184754 / ESCOGIDO MARTIN</t>
  </si>
  <si>
    <t>225-0498N/15</t>
  </si>
  <si>
    <t>5YFBURHE1FP269222 / NACIONAL DE CON</t>
  </si>
  <si>
    <t>225-0500N/15</t>
  </si>
  <si>
    <t>5TDYKRH6FS08F919 / RAMIREZ PROCEL M</t>
  </si>
  <si>
    <t>225-0501N/15</t>
  </si>
  <si>
    <t>JTDBT9K3XF1437230 / PITALUA PATATUC</t>
  </si>
  <si>
    <t>225-0504N/15</t>
  </si>
  <si>
    <t>MR0RX32G7F0266378 / INSTITUTO NACIO</t>
  </si>
  <si>
    <t>225-0505N/15</t>
  </si>
  <si>
    <t>2T3RF4EV0FW294005 / DESBA NATURALS</t>
  </si>
  <si>
    <t>225-0507N/15</t>
  </si>
  <si>
    <t>JTFSX23P3F6154455 / MACHINES FOR RE</t>
  </si>
  <si>
    <t>225-0508N/15</t>
  </si>
  <si>
    <t>MR0CX12G6F0129220 / MARTINEZ GUTIER</t>
  </si>
  <si>
    <t>225-0509N/15</t>
  </si>
  <si>
    <t>2T3ZF4EV7FW151374 / MORALES LOPEZ M</t>
  </si>
  <si>
    <t>225-0512N/15</t>
  </si>
  <si>
    <t>2T3ZF4EV6FW150880 / HERRERA FLORES</t>
  </si>
  <si>
    <t>225-0515N/15</t>
  </si>
  <si>
    <t>MHKMC13F4FK015330 / CABRERA SANCHEZ</t>
  </si>
  <si>
    <t>225-0516N/15</t>
  </si>
  <si>
    <t>JTFSX23P5F6155696 / GONZALEZ GARCIA</t>
  </si>
  <si>
    <t>225-0517N/15</t>
  </si>
  <si>
    <t>JTDBT9K36F1436964 / ROMERO HERNAND</t>
  </si>
  <si>
    <t>225-0520N/15</t>
  </si>
  <si>
    <t>5YFBURHE8FP272750 / TOYOTA FINANCIA</t>
  </si>
  <si>
    <t>225-0521N/15</t>
  </si>
  <si>
    <t>5TDYK3DC0FS583596 / PEREZ FLORES J.</t>
  </si>
  <si>
    <t>225-0522N/15</t>
  </si>
  <si>
    <t>5YFBURHE6FP273718 / SILVA MORALES P</t>
  </si>
  <si>
    <t>225-0523N/15</t>
  </si>
  <si>
    <t>2T3RF4EVXFW293900 / CEVER TOLUCA SA</t>
  </si>
  <si>
    <t>225-0524N/15</t>
  </si>
  <si>
    <t>JTDKN3DU8F1912659 / GUERRERO IÑIGUE</t>
  </si>
  <si>
    <t>225-0526N/15</t>
  </si>
  <si>
    <t>3TMJU4GN1FM183786 / ESCOGIDO MARTIN</t>
  </si>
  <si>
    <t>225-0532N/15</t>
  </si>
  <si>
    <t>MR0EX32G7F0266378 / INSTITUTO NACIO</t>
  </si>
  <si>
    <t>225-0533N/15</t>
  </si>
  <si>
    <t>5TDYKRFH2FS074041 / RAMIREZ PROCEL</t>
  </si>
  <si>
    <t>225-0539N/15</t>
  </si>
  <si>
    <t>MR0EX32G0F0266674 / LUIS MARIN GERM</t>
  </si>
  <si>
    <t>225-0540N/15</t>
  </si>
  <si>
    <t>JTFSX23P0F6156397 / MACHINES FOR RE</t>
  </si>
  <si>
    <t>225-0541N/15</t>
  </si>
  <si>
    <t>3TMJU4GN3FM185412 / ADAN HURTADO ED</t>
  </si>
  <si>
    <t>225-0542N/15</t>
  </si>
  <si>
    <t>JTFPX22P0F0054334 / VECOM SA DE CV</t>
  </si>
  <si>
    <t>225-0543N/15</t>
  </si>
  <si>
    <t>5YFBURHEXFP268781 / GONZALEZ GARCIA</t>
  </si>
  <si>
    <t>225-0549N/15</t>
  </si>
  <si>
    <t>3TMJU4GN9FM185317 / ARRENDADORA COM</t>
  </si>
  <si>
    <t>225-0552N/15</t>
  </si>
  <si>
    <t>4T1BF1FK9FU016474 / CORTES ESPECI</t>
  </si>
  <si>
    <t>225-0553N/15</t>
  </si>
  <si>
    <t>5YFBU8HE7FP240561 / MACIAS ROCHA MA</t>
  </si>
  <si>
    <t>225-0554N/15</t>
  </si>
  <si>
    <t>3TMJU4GNXFM185679 / UNION DE CREDIT</t>
  </si>
  <si>
    <t>225-0556N/15</t>
  </si>
  <si>
    <t>2T3DF4EV6FW302490 / RIOS GRACIA XOC</t>
  </si>
  <si>
    <t>225-0558N/15</t>
  </si>
  <si>
    <t>2T3DF4EV7FW299017 / RIOS GRACIA XOC</t>
  </si>
  <si>
    <t>225-0562N/15</t>
  </si>
  <si>
    <t>VNKKTUD33FA036383 / TALAVERA LEMUS</t>
  </si>
  <si>
    <t>225-0564N/15</t>
  </si>
  <si>
    <t>MR0EX32G1F0266876 / ACUÑA DAVALOS F</t>
  </si>
  <si>
    <t>225-0567N/15</t>
  </si>
  <si>
    <t>JTDBT9K33F1437750 / IBARRA LERMA FE</t>
  </si>
  <si>
    <t>225-0574N/15</t>
  </si>
  <si>
    <t>5YFBURHE7FP266583 / AGUILERA RODRIG</t>
  </si>
  <si>
    <t>225-0581N/15</t>
  </si>
  <si>
    <t>225-0582N/15</t>
  </si>
  <si>
    <t>5YFBURHE9FP275088 / TOYOTA FINANCIA</t>
  </si>
  <si>
    <t>225-0583N/15</t>
  </si>
  <si>
    <t>JTDBT9K31F1437665 / LOZANO LARA ALE</t>
  </si>
  <si>
    <t>225-0584N/15</t>
  </si>
  <si>
    <t>5TDKK3DC7FS586470 / NAAL CERVANTES</t>
  </si>
  <si>
    <t>225-0597N/15</t>
  </si>
  <si>
    <t>JTDBT9K35F1437667 / MACIAS ROCHA MA</t>
  </si>
  <si>
    <t>225-0598N/15</t>
  </si>
  <si>
    <t>5YFBURHE0FP292197 / SILVA MORALES P</t>
  </si>
  <si>
    <t>225-0607N/15</t>
  </si>
  <si>
    <t>2T3DF4EV0FW310391 / BOMBAS VERTICAL</t>
  </si>
  <si>
    <t>225-0791N/14</t>
  </si>
  <si>
    <t>JTDKT9D39ED598260 / MANRIQUEZ ESCAM</t>
  </si>
  <si>
    <t>221-0713N/14</t>
  </si>
  <si>
    <t>JTDKT9D37ED597737 /</t>
  </si>
  <si>
    <t>225-0452N/15</t>
  </si>
  <si>
    <t>MR0EX32G9F0265992 / PEÑA CORNEJO MA</t>
  </si>
  <si>
    <t>221-0574N/15</t>
  </si>
  <si>
    <t>5YFBURHE7FP266583 /</t>
  </si>
  <si>
    <t>221-0803N/14</t>
  </si>
  <si>
    <t>5YFBURHE7EP133787 /</t>
  </si>
  <si>
    <t>225-0260N/16</t>
  </si>
  <si>
    <t>4T1BF1FK8GU147803 / TOYOTA FINANCIA</t>
  </si>
  <si>
    <t>225-0559N/15</t>
  </si>
  <si>
    <t>3TMJU4GN5FM185959 / RAMIREZ VALLE L</t>
  </si>
  <si>
    <t>225-0571N/15</t>
  </si>
  <si>
    <t>MHKMC13FXFK015168 / BRAVO GARCIA LE</t>
  </si>
  <si>
    <t>225-0578N/15</t>
  </si>
  <si>
    <t>MR0CX12GXF0130127 / AGROINSUMOS LA</t>
  </si>
  <si>
    <t>225-0579N/15</t>
  </si>
  <si>
    <t>MR0CX12G5F0130293 / TRANSPORTES PRO</t>
  </si>
  <si>
    <t>225-0588N/15</t>
  </si>
  <si>
    <t>3TMLU4EN6FM183973 / TRANSPORTES PRO</t>
  </si>
  <si>
    <t>225-0591N/15</t>
  </si>
  <si>
    <t>VNKKTUD39FA039319 / ORTEGA SAMTOS K</t>
  </si>
  <si>
    <t>225-0600N/15</t>
  </si>
  <si>
    <t>2T3ZF4EV0FW158487 / NAVARRO ZARATE</t>
  </si>
  <si>
    <t>225-0609N/15</t>
  </si>
  <si>
    <t>JTFSX23P4F6157150 / TROPPER, S.A. D</t>
  </si>
  <si>
    <t>225-0610N/15</t>
  </si>
  <si>
    <t>JTFSX23P9F6156995 / CORTES IBARRA G</t>
  </si>
  <si>
    <t>225-0611N/15</t>
  </si>
  <si>
    <t>JTFSX23P9F6157029 / BARRERA DIAZ RO</t>
  </si>
  <si>
    <t>225-0615N/15</t>
  </si>
  <si>
    <t>MR0EX32G7F0267451 / SUSPENSION,FREN</t>
  </si>
  <si>
    <t>225-0619N/15</t>
  </si>
  <si>
    <t>JTDKN3DU9F1913934 / CORNEJO BECERRA</t>
  </si>
  <si>
    <t>225-0621N/15</t>
  </si>
  <si>
    <t>MR0EX32G7F0267417 / DELGADO AGUILAR</t>
  </si>
  <si>
    <t>225-0622N/15</t>
  </si>
  <si>
    <t>5TDYK3DC7FS17B017 / ORTIZ CABRERA D</t>
  </si>
  <si>
    <t>225-0623N/15</t>
  </si>
  <si>
    <t>JTDBT9K31F1438637 / MORALES RODRIGU</t>
  </si>
  <si>
    <t>225-0624N/15</t>
  </si>
  <si>
    <t>MR0EX32G6F0267635 / RUIZ CARAPIA JU</t>
  </si>
  <si>
    <t>225-0625N/15</t>
  </si>
  <si>
    <t>MR0EX32G7F0267563 / GUZMAN AFOROS Y</t>
  </si>
  <si>
    <t>225-0627N/15</t>
  </si>
  <si>
    <t>3TMJU4GN9FM186709 / AGRO Y ACOLCHAD</t>
  </si>
  <si>
    <t>225-0628N/15</t>
  </si>
  <si>
    <t>2T3RF4EV9FW317751 / RINCON ORTIZ DI</t>
  </si>
  <si>
    <t>225-0629N/15</t>
  </si>
  <si>
    <t>5YFBURHE5FP293684 / MOSQUEDA LOPEZ</t>
  </si>
  <si>
    <t>225-0631N/15</t>
  </si>
  <si>
    <t>2T3RF4EV9FW317460 / MARTINEZ SERRAN</t>
  </si>
  <si>
    <t>225-0632N/15</t>
  </si>
  <si>
    <t>2T3DF4EV2FW313308 / MARTINEZ SERRAN</t>
  </si>
  <si>
    <t>225-0633N/15</t>
  </si>
  <si>
    <t>2T3RF4EV9FW313411 / NAVARRO ZARATE</t>
  </si>
  <si>
    <t>225-0634N/15</t>
  </si>
  <si>
    <t>MR0EX32G1F0267669 / MARTINEZ SERRAN</t>
  </si>
  <si>
    <t>225-0635N/15</t>
  </si>
  <si>
    <t>3TMJU4GN4FM187525 / SANCHEZ MENDOZA</t>
  </si>
  <si>
    <t>225-0636N/15</t>
  </si>
  <si>
    <t>3TMJU4GN7FM187311 / ESCOGIDO MARTIN</t>
  </si>
  <si>
    <t>225-0637N/15</t>
  </si>
  <si>
    <t>JTFSX23P0F6155802 / TROPPER, S.A. D</t>
  </si>
  <si>
    <t>225-0639N/15</t>
  </si>
  <si>
    <t>3TMJU4GN0FM186548 / SANCHEZ MENDOZA</t>
  </si>
  <si>
    <t>225-0648N/15</t>
  </si>
  <si>
    <t>5TDYK3DCXFS601473 / ORTIZ CABRERA D</t>
  </si>
  <si>
    <t>225-0651N/15</t>
  </si>
  <si>
    <t>MR0EX32G5F0267853 / GUZMAN AFOROS Y</t>
  </si>
  <si>
    <t>225-0756N/14</t>
  </si>
  <si>
    <t>5TDYK3DC5ES480608 / BOSHEN INTERNAT</t>
  </si>
  <si>
    <t>225-0825N/14</t>
  </si>
  <si>
    <t>5TDYK3DC3ES494023 / LIDERAZGO AUTOM</t>
  </si>
  <si>
    <t>211-C105821</t>
  </si>
  <si>
    <t>221-0825N/14</t>
  </si>
  <si>
    <t>5TDYK3DC3ES494023 /</t>
  </si>
  <si>
    <t>221-0826N/14</t>
  </si>
  <si>
    <t>5TDYKRFH7ES036688 /</t>
  </si>
  <si>
    <t>225-0375N/15</t>
  </si>
  <si>
    <t>5YFBURHE1FP250945 / CEVER LOMAS VER</t>
  </si>
  <si>
    <t>225-0413N/14</t>
  </si>
  <si>
    <t>5TDYK3DC4ES463413 / LIDERAZGO AUTOM</t>
  </si>
  <si>
    <t>225-0439N/15</t>
  </si>
  <si>
    <t>5YFBURHE7FP259312 / URQUIZA PADILLA</t>
  </si>
  <si>
    <t>225-0448N/15</t>
  </si>
  <si>
    <t>5YFBURHE0FP264061 / TOYOTA FINANCIA</t>
  </si>
  <si>
    <t>225-0449N/15</t>
  </si>
  <si>
    <t>5YFBURHE7FP264428 / MEGAMOTORS NIPP</t>
  </si>
  <si>
    <t>225-0568N/15</t>
  </si>
  <si>
    <t>MHKMC13F1FK014815 / VAZQUEZ PAREDES</t>
  </si>
  <si>
    <t>225-0572N/15</t>
  </si>
  <si>
    <t>MHKMC13F4FK015201 / RANGEL AGUAYO G</t>
  </si>
  <si>
    <t>225-0576N/15</t>
  </si>
  <si>
    <t>MHKMC13F1FK015477 / TOYOTA FINANCIA</t>
  </si>
  <si>
    <t>225-0614N/15</t>
  </si>
  <si>
    <t>5YFBURHE7FP295386 / HERRERA VEGA LU</t>
  </si>
  <si>
    <t>225-0640N/15</t>
  </si>
  <si>
    <t>3TMJU4GN9FM187133 / AGRO Y ACOLCHAD</t>
  </si>
  <si>
    <t>225-0645N/15</t>
  </si>
  <si>
    <t>JTFSX23P7F6157434 / MACHINES FOR RE</t>
  </si>
  <si>
    <t>225-0650N/15</t>
  </si>
  <si>
    <t>VNKKTUD33FA036108 / AVILA TREJO ADA</t>
  </si>
  <si>
    <t>225-0654N/15</t>
  </si>
  <si>
    <t>MR0EX32G7F0267868 / SDN VIVERO FORE</t>
  </si>
  <si>
    <t>225-0655N/15</t>
  </si>
  <si>
    <t>MHKMC13E2FK008903 / SALGADO MA DEL</t>
  </si>
  <si>
    <t>225-0658N/15</t>
  </si>
  <si>
    <t>JTFSX23P9F6158777 / MACHINES FOR RE</t>
  </si>
  <si>
    <t>225-0659N/15</t>
  </si>
  <si>
    <t>5TDKKRFHXFS084435 / FLORES ABOYTES</t>
  </si>
  <si>
    <t>225-0660N/15</t>
  </si>
  <si>
    <t>2T3DF4EV9FW323561 / PEGUERO OJEDA L</t>
  </si>
  <si>
    <t>225-0663N/15</t>
  </si>
  <si>
    <t>2T3ZF4EV1FW184306 / VENEGAS MONTOYA</t>
  </si>
  <si>
    <t>225-0666N/15</t>
  </si>
  <si>
    <t>MHKMC13E9FK009143 / SOLIS VALLE JOR</t>
  </si>
  <si>
    <t>225-0677N/15</t>
  </si>
  <si>
    <t>MHKMC13F1FK017763 / MUñOZ TAPIA JAI</t>
  </si>
  <si>
    <t>225-0679N/15</t>
  </si>
  <si>
    <t>VNKKTUD38FA019045 / ARRENDADORA DE</t>
  </si>
  <si>
    <t>225-0680N/15</t>
  </si>
  <si>
    <t>MHKMC13F2FK017349 / AVILA TREJO ADA</t>
  </si>
  <si>
    <t>225-0681N/15</t>
  </si>
  <si>
    <t>3TMJU4GN3FM188911 / MERINO MARTINEZ</t>
  </si>
  <si>
    <t>225-0682N/15</t>
  </si>
  <si>
    <t>JTDBT9K3XF1439060 / GERVASIO SANCHE</t>
  </si>
  <si>
    <t>225-0683N/15</t>
  </si>
  <si>
    <t>5TDYK3DC4FS611075 / ESQUIVEL RUIZ I</t>
  </si>
  <si>
    <t>225-0684N/15</t>
  </si>
  <si>
    <t>2T3ZF4EV1FW189540 / CUELLAS SANTANA</t>
  </si>
  <si>
    <t>225-0688N/15</t>
  </si>
  <si>
    <t>2T3RF4EV1FW319297 / TOYOTA FINANCIA</t>
  </si>
  <si>
    <t>225-0690N/15</t>
  </si>
  <si>
    <t>5YFBURHEXFP305604 / LINARES OCHOA J</t>
  </si>
  <si>
    <t>225-0691N/15</t>
  </si>
  <si>
    <t>2T3ZF4EV3FW185473 / TRIGO MORENO LU</t>
  </si>
  <si>
    <t>225-0692N/15</t>
  </si>
  <si>
    <t>VNKKTUD34FA043150 / TOYOMOTORS DE I</t>
  </si>
  <si>
    <t>225-0694N/15</t>
  </si>
  <si>
    <t>MR0CX12G0F0132212 / AGROSERVICIOS N</t>
  </si>
  <si>
    <t>225-0695N/15</t>
  </si>
  <si>
    <t>JTDBT9K33F1438462 / GARCIA CHAVEZ J</t>
  </si>
  <si>
    <t>225-0696N/15</t>
  </si>
  <si>
    <t>3TMLU4EN6FM196514 / RODRIGUEZ ARROY</t>
  </si>
  <si>
    <t>225-0697N/15</t>
  </si>
  <si>
    <t>3TMJU4GN7FM187518 / LIDERAZGO AUTOM</t>
  </si>
  <si>
    <t>225-0698N/15</t>
  </si>
  <si>
    <t>3TMJU4GN7FM187860 / CCD. AUTOSALES</t>
  </si>
  <si>
    <t>225-0699N/15</t>
  </si>
  <si>
    <t>2T3DF4EV1FW327930 / DURANGO AUTOMOT</t>
  </si>
  <si>
    <t>225-0701N/15</t>
  </si>
  <si>
    <t>2T3RF4EV8FW331205 / FLORES PEGUERO</t>
  </si>
  <si>
    <t>225-0711N/15</t>
  </si>
  <si>
    <t>MHKMC13F5FK014249 / MUñOZ TAPIA JAI</t>
  </si>
  <si>
    <t>225-0736N/14</t>
  </si>
  <si>
    <t>4T1BF1FK6EU844979 / BARRERA RODRIGU</t>
  </si>
  <si>
    <t>225-0856N/15</t>
  </si>
  <si>
    <t>3TMJU4GN9FM188301 / MERINO MARTINEZ</t>
  </si>
  <si>
    <t>211-C100993</t>
  </si>
  <si>
    <t>DECADA AUTOMOTRIZ S DE RL DE CV</t>
  </si>
  <si>
    <t>211-C101455</t>
  </si>
  <si>
    <t>INSTITUTO EDUCATIVO ROSA GONZALEZ D</t>
  </si>
  <si>
    <t>211-C102552</t>
  </si>
  <si>
    <t>RONDA AUTOMOTRIZ SA DE CV</t>
  </si>
  <si>
    <t>211-C104227</t>
  </si>
  <si>
    <t>CENTENO HERRERA ELBA EUGENIA</t>
  </si>
  <si>
    <t>211-C104937</t>
  </si>
  <si>
    <t>TURISMO CONTRERAS S.A. DE C.V.</t>
  </si>
  <si>
    <t>211-C105360</t>
  </si>
  <si>
    <t>CARMONA GONZALEZ EMMA</t>
  </si>
  <si>
    <t>211-C106035</t>
  </si>
  <si>
    <t>HOTELES CASA INN S.A DE C.V</t>
  </si>
  <si>
    <t>211-C110906</t>
  </si>
  <si>
    <t>ESPINOZA PEREZ GROVAS DANIEL ALBERT</t>
  </si>
  <si>
    <t>211-C111191</t>
  </si>
  <si>
    <t>CONCESIONARIA DE VIAS IRAPUATO QUER</t>
  </si>
  <si>
    <t>211-C111287</t>
  </si>
  <si>
    <t>VICTORIA ORTEGA EDGAR</t>
  </si>
  <si>
    <t>212-C101451</t>
  </si>
  <si>
    <t>JOYA ROSALES MARIO</t>
  </si>
  <si>
    <t>212-C105345</t>
  </si>
  <si>
    <t>AUTOTECNICA VAZQUEZ LUGO S.A. DE C.</t>
  </si>
  <si>
    <t>212-C106608</t>
  </si>
  <si>
    <t>GRUPO M.SEMINUEVOS S.A DE C.V.</t>
  </si>
  <si>
    <t>212-C106957</t>
  </si>
  <si>
    <t>MUNICIPIO DE TARIMORO GUANAJUATO</t>
  </si>
  <si>
    <t>212-C111355</t>
  </si>
  <si>
    <t>LEON MADRIGAL DANIEL</t>
  </si>
  <si>
    <t>221-0425N/15</t>
  </si>
  <si>
    <t>MR0EX32G5F0265746 /</t>
  </si>
  <si>
    <t>221-0450N/15</t>
  </si>
  <si>
    <t>MR0CX12G3F0129420 /</t>
  </si>
  <si>
    <t>221-0677N/15</t>
  </si>
  <si>
    <t>MHKMC13F1FK017763 /</t>
  </si>
  <si>
    <t>221-0694N/15</t>
  </si>
  <si>
    <t>MR0CX12G0F0132212 /</t>
  </si>
  <si>
    <t>221-0704N/15</t>
  </si>
  <si>
    <t>MR0CX12GXF0131049 /</t>
  </si>
  <si>
    <t>221-0718N/15</t>
  </si>
  <si>
    <t>MHKMC13F3FK015190 /</t>
  </si>
  <si>
    <t>221-0732N/15</t>
  </si>
  <si>
    <t>4T1BK1FK6FU029145 /</t>
  </si>
  <si>
    <t>225-0001N/16</t>
  </si>
  <si>
    <t>MR0EX8DD1G0163121 / NAVA MEDINA MAU</t>
  </si>
  <si>
    <t>225-0123N/15</t>
  </si>
  <si>
    <t>JTDKN3DU3F1880770 / LOPEZ DAMIAN JO</t>
  </si>
  <si>
    <t>225-0686N/15</t>
  </si>
  <si>
    <t>5YFBURHEXFP307207 / BLANCO MUÑOZ FE</t>
  </si>
  <si>
    <t>225-0689N/15</t>
  </si>
  <si>
    <t>5YFBURHE6FP304790 / PEREZ GARCIA MA</t>
  </si>
  <si>
    <t>225-0702N/15</t>
  </si>
  <si>
    <t>MR0CX12GXF0134033 / AGROSERVICIOS N</t>
  </si>
  <si>
    <t>225-0703N/15</t>
  </si>
  <si>
    <t>4T1BF1FK0FU956971 / TOYOTA FINANCIA</t>
  </si>
  <si>
    <t>225-0730N/15</t>
  </si>
  <si>
    <t>3TMJU4GN8FM188919 / JARAMILLO VILLA</t>
  </si>
  <si>
    <t>225-0733N/15</t>
  </si>
  <si>
    <t>2T3RF4EV4FW327586 / AGUILAR TORRES</t>
  </si>
  <si>
    <t>225-0735N/15</t>
  </si>
  <si>
    <t>5TDYKRFH8FS088994 / AUTOBUSES URVIA</t>
  </si>
  <si>
    <t>225-0736N/15</t>
  </si>
  <si>
    <t>4T1BF1FK8FU24H3337 / CORTES ESPECIA</t>
  </si>
  <si>
    <t>225-0739N/15</t>
  </si>
  <si>
    <t>2T3DF4EVXFW314027 / ELIZARRARAZ SAN</t>
  </si>
  <si>
    <t>225-0742N/15</t>
  </si>
  <si>
    <t>JTDBT9K38F1439994 / NH INABATA S DE</t>
  </si>
  <si>
    <t>225-0743N/15</t>
  </si>
  <si>
    <t>JTFSX23P3F6159519 / CAMPERO CRUZ AL</t>
  </si>
  <si>
    <t>225-0744N/15</t>
  </si>
  <si>
    <t>5TDYK3DC0FS604558 / DIAZ DE LEON CE</t>
  </si>
  <si>
    <t>225-0748N/15</t>
  </si>
  <si>
    <t>MR0EX32GXF0268366 / MENDOZA ARVIZU</t>
  </si>
  <si>
    <t>225-0749N/15</t>
  </si>
  <si>
    <t>MHKMC13E4FK009518 / CONCEPT EXPERTS</t>
  </si>
  <si>
    <t>225-0752N/15</t>
  </si>
  <si>
    <t>5YFBURHE6FP336607 / NAVA CONTRERAS</t>
  </si>
  <si>
    <t>225-0753N/15</t>
  </si>
  <si>
    <t>JTDKN3DUXF1957585 / MOLINA VILLARRE</t>
  </si>
  <si>
    <t>225-0754N/15</t>
  </si>
  <si>
    <t>5YFBURHE3FP309588 / GARRETT MICHAEL</t>
  </si>
  <si>
    <t>225-0756N/15</t>
  </si>
  <si>
    <t>5TDYK3DC6FS626127 / JAIMES MOJICA E</t>
  </si>
  <si>
    <t>225-0757N/15</t>
  </si>
  <si>
    <t>5TDYK3DC1FS620266 / TOYOTA FINANCIA</t>
  </si>
  <si>
    <t>225-0759N/15</t>
  </si>
  <si>
    <t>5YFBURHE5FP336257 / ESPITIA ALVARAD</t>
  </si>
  <si>
    <t>225-0760N/15</t>
  </si>
  <si>
    <t>2T3RF4EV2FW348730 / TOYOTA FINANCIA</t>
  </si>
  <si>
    <t>225-0762N/15</t>
  </si>
  <si>
    <t>5TDYK3DC7FS618456 / ARRENDADORA DE</t>
  </si>
  <si>
    <t>225-0764N/15</t>
  </si>
  <si>
    <t>5TDKK3DC3FS623238 / GARCIA RODRIGUE</t>
  </si>
  <si>
    <t>225-0765N/15</t>
  </si>
  <si>
    <t>4T1BF1FK3FU966121 / ARRENDADORA DE</t>
  </si>
  <si>
    <t>225-0766N/15</t>
  </si>
  <si>
    <t>5YFBURHEXFP292644 / HILOS Y RAFIAS</t>
  </si>
  <si>
    <t>225-0767N/15</t>
  </si>
  <si>
    <t>5TDYY5G12FS059600 / GARRETT MICHAEL</t>
  </si>
  <si>
    <t>225-0794N/15</t>
  </si>
  <si>
    <t>4T1BF1FK2FU097673 / CORTES ESPECIAL</t>
  </si>
  <si>
    <t>211-C100045</t>
  </si>
  <si>
    <t>AUTOMOTRIZ TOY S.A. DE C.V.</t>
  </si>
  <si>
    <t>225-0006N/16</t>
  </si>
  <si>
    <t>MR0EX8CB0G1390455 / REYES GARFIAS S</t>
  </si>
  <si>
    <t>225-0015N/16</t>
  </si>
  <si>
    <t>MR0EX8DD5G0163378 / LOPEZ RAMIREZ R</t>
  </si>
  <si>
    <t>225-0021N/16</t>
  </si>
  <si>
    <t>5YFBURHE2GP372697 / MORENO HERNANDE</t>
  </si>
  <si>
    <t>225-0755N/15</t>
  </si>
  <si>
    <t>5TDYK3DC1FS612202 / TRANSPORTES Y S</t>
  </si>
  <si>
    <t>225-0758N/15</t>
  </si>
  <si>
    <t>5YFBURHE3FP342235 / GARCIA TOLENTIN</t>
  </si>
  <si>
    <t>225-0771N/15</t>
  </si>
  <si>
    <t>JTDKN3DU2F1951912 / INKGLASS DE MEX</t>
  </si>
  <si>
    <t>225-0775N/15</t>
  </si>
  <si>
    <t>2T3DF4EV9FW355281 / TORRES ALVAREZ</t>
  </si>
  <si>
    <t>225-0777N/15</t>
  </si>
  <si>
    <t>MR0EX32GXF0268447 / RAMOS LARA JOSE</t>
  </si>
  <si>
    <t>225-0778N/15</t>
  </si>
  <si>
    <t>5YFBURHE0FP349739 / VARGAS MENDEZ G</t>
  </si>
  <si>
    <t>225-0786N/15</t>
  </si>
  <si>
    <t>5YFBURHE7FP343310 / LARA ZUñIGA CAT</t>
  </si>
  <si>
    <t>225-0788N/15</t>
  </si>
  <si>
    <t>VNKKTUD30FA049298 / VILLEGAS BARRER</t>
  </si>
  <si>
    <t>225-0804N/15</t>
  </si>
  <si>
    <t>VNKKTUD33FA050106 / MERCAQUA, S.A.</t>
  </si>
  <si>
    <t>225-0823N/15</t>
  </si>
  <si>
    <t>5YFBURHE5FP345489 / CENTRAL DE AUTO</t>
  </si>
  <si>
    <t>225-0825N/15</t>
  </si>
  <si>
    <t>5TDKK3DC2FS627927 / MORAN ROJAS VIC</t>
  </si>
  <si>
    <t>225-0829N/15</t>
  </si>
  <si>
    <t>VNKKTUD34FA051829 / HERNANDEZ MOREN</t>
  </si>
  <si>
    <t>225-0831N/15</t>
  </si>
  <si>
    <t>JTFSX23P7F6161158 / RODRIGUEZ MARTI</t>
  </si>
  <si>
    <t>225-0849N/15</t>
  </si>
  <si>
    <t>JTDKN3DU9F1965208 / GARCIA PALOALTO</t>
  </si>
  <si>
    <t>221-0690N/15</t>
  </si>
  <si>
    <t>5YFBURHEXFP305604 /</t>
  </si>
  <si>
    <t>221-0815N/15</t>
  </si>
  <si>
    <t>MHKMC13E9FK009918 /</t>
  </si>
  <si>
    <t>221-0836N/15</t>
  </si>
  <si>
    <t>JTDKN3DU5F1963164 /</t>
  </si>
  <si>
    <t>221-0838N/15</t>
  </si>
  <si>
    <t>JTFSX23P2F6160905 /</t>
  </si>
  <si>
    <t>221-0842N/15</t>
  </si>
  <si>
    <t>VNKKTUD31FA049178 /</t>
  </si>
  <si>
    <t>221-0847N/15</t>
  </si>
  <si>
    <t>2T3RF4EV5FW355915 /</t>
  </si>
  <si>
    <t>221-0852N/15</t>
  </si>
  <si>
    <t>JTDBT9K34F1440141 /</t>
  </si>
  <si>
    <t>221-0857N/15</t>
  </si>
  <si>
    <t>JTDKN3DU8F1960629 /</t>
  </si>
  <si>
    <t>221-0870N/15</t>
  </si>
  <si>
    <t>JTFSX23P5F6162261 /</t>
  </si>
  <si>
    <t>221-0879N/15</t>
  </si>
  <si>
    <t>2T3ZF4EV6FW197813 /</t>
  </si>
  <si>
    <t>221-0881N/15</t>
  </si>
  <si>
    <t>5YFBURHE3FP329565 /</t>
  </si>
  <si>
    <t>221-0887N/15</t>
  </si>
  <si>
    <t>JTFSX23P6F6161295 /</t>
  </si>
  <si>
    <t>225-0007N/16</t>
  </si>
  <si>
    <t>MR0EX8DD1G0163247 / PREMIER SEEDS M</t>
  </si>
  <si>
    <t>225-0008N/16</t>
  </si>
  <si>
    <t>MR0EX8DDXG0163487 / PREMIER SEEDS M</t>
  </si>
  <si>
    <t>225-0009N/16</t>
  </si>
  <si>
    <t>JTDBT9K36G1441647 / TOYOTA FINANCIA</t>
  </si>
  <si>
    <t>225-0017N/16</t>
  </si>
  <si>
    <t>MR0EX8DD7G0163902 / COMERCIALIZADO</t>
  </si>
  <si>
    <t>225-0019N/16</t>
  </si>
  <si>
    <t>MR0EX8DD2G0163757 / COMERCIALIZADOR</t>
  </si>
  <si>
    <t>225-0024N/16</t>
  </si>
  <si>
    <t>MR0EX8DD1G0163992 / UNISEM, S.A. D</t>
  </si>
  <si>
    <t>225-0036N/16</t>
  </si>
  <si>
    <t>MR0EX8DDXG0164722 / AGUILAR GONZALE</t>
  </si>
  <si>
    <t>225-0050N/16</t>
  </si>
  <si>
    <t>3TMCZ5AN4GM001864 / GONZALEZ SAYEG</t>
  </si>
  <si>
    <t>225-0174N/15</t>
  </si>
  <si>
    <t>4T1BK1FK5FU554763 / TOVAR RUIZ GLOR</t>
  </si>
  <si>
    <t>225-0819N/15</t>
  </si>
  <si>
    <t>MHKMC13E8FK009778 / ORTEGA MONTOYA</t>
  </si>
  <si>
    <t>225-0834N/15</t>
  </si>
  <si>
    <t>JTDKN3DU5F1962502 / GALVAN PEDRAZA</t>
  </si>
  <si>
    <t>225-0842N/15</t>
  </si>
  <si>
    <t>VNKKTUD31FA049178 / SILVA BADILLO C</t>
  </si>
  <si>
    <t>225-0847N/15</t>
  </si>
  <si>
    <t>2T3RF4EV5FW355915 / HERNANDEZ RAZO</t>
  </si>
  <si>
    <t>225-0852N/15</t>
  </si>
  <si>
    <t>JTDBT9K34F1440141 / HERNANDEZ FLORE</t>
  </si>
  <si>
    <t>225-0865N/15</t>
  </si>
  <si>
    <t>3TMJU4GN9FM192400 / ALONSO GARCIA A</t>
  </si>
  <si>
    <t>225-0871N/15</t>
  </si>
  <si>
    <t>JTFSX23P5F6162423 / TOYOTA FINANCIA</t>
  </si>
  <si>
    <t>225-0879N/15</t>
  </si>
  <si>
    <t>2T3ZF4EV6FW197813 / BERRA BORTOLOTT</t>
  </si>
  <si>
    <t>225-0882N/15</t>
  </si>
  <si>
    <t>2T3ZF4EV2FW210492 / RODRIGUEZ MORA</t>
  </si>
  <si>
    <t>225-0888N/15</t>
  </si>
  <si>
    <t>5YFBURHE2FP323112 / LOPEZ CASIQUE J</t>
  </si>
  <si>
    <t>225-0891N/15</t>
  </si>
  <si>
    <t>VNKKTUD33FA048470 / HERNANDEZ BARRI</t>
  </si>
  <si>
    <t>225-0896N/15</t>
  </si>
  <si>
    <t>MHKMC13E0FK010651 / ALEJANDRE SANCH</t>
  </si>
  <si>
    <t>225-0897N/15</t>
  </si>
  <si>
    <t>2T3ZF4EV1FW212735 / TOYOMOTORS S.A.</t>
  </si>
  <si>
    <t>225-0898N/15</t>
  </si>
  <si>
    <t>2T3DF4EV6FW368196 / OREA HERNANDEZ</t>
  </si>
  <si>
    <t>225-0901N/15</t>
  </si>
  <si>
    <t>2T3ZF4EV3FW214311 / ARRACHE SANTIBA</t>
  </si>
  <si>
    <t>225-0904N/15</t>
  </si>
  <si>
    <t>4T1BF1FK2FU986361 / OREA HERNANDEZ</t>
  </si>
  <si>
    <t>Sumas iguales</t>
  </si>
  <si>
    <t>211-C103956</t>
  </si>
  <si>
    <t>OJEDA SANCHEZ GUADALUPE GEORGINA</t>
  </si>
  <si>
    <t>211-C106233</t>
  </si>
  <si>
    <t>PATIñO MUñOZ ANA LAURA</t>
  </si>
  <si>
    <t>211-C107196</t>
  </si>
  <si>
    <t>FIGUEROA ZARZA ISMAEL</t>
  </si>
  <si>
    <t>212-C112779</t>
  </si>
  <si>
    <t>VAZQUEZ CARREON EMMANUEL</t>
  </si>
  <si>
    <t>212-C112812</t>
  </si>
  <si>
    <t>LEON CABELLO LUIS ALBERTO</t>
  </si>
  <si>
    <t>212-C112813</t>
  </si>
  <si>
    <t>MUÑIZ RODRIGUEZ JESUS</t>
  </si>
  <si>
    <t>221-0022N/15</t>
  </si>
  <si>
    <t>5YFBURHE6FP191407 /</t>
  </si>
  <si>
    <t>221-0117N/15</t>
  </si>
  <si>
    <t>4T1BF1FK5FU874671 /</t>
  </si>
  <si>
    <t>221-0687N/15</t>
  </si>
  <si>
    <t>4T1BF1FK8FU048977 /</t>
  </si>
  <si>
    <t>221-0811N/15</t>
  </si>
  <si>
    <t>5YFBURHE6FP340060 /</t>
  </si>
  <si>
    <t>221-0822N/15</t>
  </si>
  <si>
    <t>5YFBURHE3FP347032 /</t>
  </si>
  <si>
    <t>221-0893N/15</t>
  </si>
  <si>
    <t>2T3RF4EV5FW365148 /</t>
  </si>
  <si>
    <t>221-0908N/15</t>
  </si>
  <si>
    <t>2T3RF4EV7FW362882 /</t>
  </si>
  <si>
    <t>221-0918N/15</t>
  </si>
  <si>
    <t>5TDKKRFH6FS102641 /</t>
  </si>
  <si>
    <t>221-0922N/15</t>
  </si>
  <si>
    <t>5TDKKRFH3FS105500 /</t>
  </si>
  <si>
    <t>221-0927N/15</t>
  </si>
  <si>
    <t>2T3ZF4EVXFW208747 /</t>
  </si>
  <si>
    <t>221-0928N/15</t>
  </si>
  <si>
    <t>5YFBURHE3FP250431 /</t>
  </si>
  <si>
    <t>221-0932N/15</t>
  </si>
  <si>
    <t>5TDYK3DC7FS646869 /</t>
  </si>
  <si>
    <t>225-0027N/16</t>
  </si>
  <si>
    <t>JTDBT9K3XG1442185 / DELGADO MEDINA</t>
  </si>
  <si>
    <t>225-0038N/16</t>
  </si>
  <si>
    <t>MR0EX8DD9G0164811 / PREMIER SEEDS M</t>
  </si>
  <si>
    <t>225-0039N/16</t>
  </si>
  <si>
    <t>MR0EX8DD6G0164782 / INTAGRI S.C.</t>
  </si>
  <si>
    <t>225-0040N/16</t>
  </si>
  <si>
    <t>JTDBT9K33G1442609 / HURTADO ZAMORA</t>
  </si>
  <si>
    <t>225-0041N/16</t>
  </si>
  <si>
    <t>JTDBT9K36G1442099 / ROSAS DE LA ROS</t>
  </si>
  <si>
    <t>225-0151N/16</t>
  </si>
  <si>
    <t>3TMAZ5CN2GM004492 / RODRIGUEZ OLIVA</t>
  </si>
  <si>
    <t>225-0180N/16</t>
  </si>
  <si>
    <t>MR0EX8DD6G0165611 / TOYOTA FINANCIA</t>
  </si>
  <si>
    <t>225-0181N/15</t>
  </si>
  <si>
    <t>MR0EX32G0F0264794 / GRUPO CONSTRUCT</t>
  </si>
  <si>
    <t>225-0307N/16</t>
  </si>
  <si>
    <t>3TMCZ5AN8GM014181 / SERVICIOS DE ED</t>
  </si>
  <si>
    <t>225-0833N/15</t>
  </si>
  <si>
    <t>JTFSX23P9F6160190 / ALECSA CELAYA,</t>
  </si>
  <si>
    <t>225-0906N/15</t>
  </si>
  <si>
    <t>2T3DF4EV6FW362379 / COMERCIALIZADO</t>
  </si>
  <si>
    <t>225-0921N/15</t>
  </si>
  <si>
    <t>5TDYK3DC1FS647905 / AUTOMOVILES VAL</t>
  </si>
  <si>
    <t>225-0925N/15</t>
  </si>
  <si>
    <t>5TDKKRFHXFS106479 / TOYOTA FINANCIA</t>
  </si>
  <si>
    <t>225-0930N/15</t>
  </si>
  <si>
    <t>2T3RF4EV2FW375989 / JIMENEZ GARCIA</t>
  </si>
  <si>
    <t>225-0933N/15</t>
  </si>
  <si>
    <t>MR0EX8CB8G1390980 / TOYOTA FINANCIA</t>
  </si>
  <si>
    <t>225-0934N/15</t>
  </si>
  <si>
    <t>MHKMC13FXFK020046 / RIVERA GARCIA R</t>
  </si>
  <si>
    <t>225-0940N/15</t>
  </si>
  <si>
    <t>2T3RF4EV5FW368728 / GONZALEZ MOTA J</t>
  </si>
  <si>
    <t>225-0944N/15</t>
  </si>
  <si>
    <t>MHKMC13E3FK010398 / MATADAMAS HERNA</t>
  </si>
  <si>
    <t>211-C100838</t>
  </si>
  <si>
    <t>CEVER LOMAS VERDES S DE RL DE C.V</t>
  </si>
  <si>
    <t>211-C103141</t>
  </si>
  <si>
    <t>OZ AUTOMOTRIZ S. DE R.L. DE C.V.</t>
  </si>
  <si>
    <t>211-C104027</t>
  </si>
  <si>
    <t>EXPRESS MILAC. S.A. DE C.V.</t>
  </si>
  <si>
    <t>211-C105979</t>
  </si>
  <si>
    <t>LONAS PARASOL S.A DE C.V.</t>
  </si>
  <si>
    <t>211-C111202</t>
  </si>
  <si>
    <t>MILAC COORDINADO, S.A. DE C.V.</t>
  </si>
  <si>
    <t>211-C112779</t>
  </si>
  <si>
    <t>211-C113377</t>
  </si>
  <si>
    <t>RODRIGUEZ CRUZ FERNANDO</t>
  </si>
  <si>
    <t>221-0689N/15</t>
  </si>
  <si>
    <t>5YFBURHE6FP304790 /</t>
  </si>
  <si>
    <t>221-0915N/15</t>
  </si>
  <si>
    <t>2T3RF4EV4FW372320 /</t>
  </si>
  <si>
    <t>221-0937N/15</t>
  </si>
  <si>
    <t>5TDZKRFH5FS107456 /</t>
  </si>
  <si>
    <t>221-0939N/15</t>
  </si>
  <si>
    <t>2T3RF4EV7FW363000 /</t>
  </si>
  <si>
    <t>221-0952N/15</t>
  </si>
  <si>
    <t>2T3ZF4EV3FW222098 /</t>
  </si>
  <si>
    <t>225-0058N/16</t>
  </si>
  <si>
    <t>MR0EX8DD3G0164772 / TOYOTA FINANCIA</t>
  </si>
  <si>
    <t>225-0066N/16</t>
  </si>
  <si>
    <t>3MYDLAYV0GY103841 / TOYOMOTORS S.A.</t>
  </si>
  <si>
    <t>225-0074N/16</t>
  </si>
  <si>
    <t>3MYDLAYVXGY109503 / ORTIZ MAGAñA JO</t>
  </si>
  <si>
    <t>225-0078N/16</t>
  </si>
  <si>
    <t>3MYDLAYV9GY108388 / FIGUEROA BALDER</t>
  </si>
  <si>
    <t>225-0079N/16</t>
  </si>
  <si>
    <t>MR0EX8DD9G0165103 / SERVICIO GRUPO</t>
  </si>
  <si>
    <t>225-0087N/16</t>
  </si>
  <si>
    <t>MR0EX8DD5G0165292 / DIAZ RUIZ JOSE</t>
  </si>
  <si>
    <t>225-0090N/16</t>
  </si>
  <si>
    <t>3MYDLAYV8GY109483 / HERRERA SANCHEZ</t>
  </si>
  <si>
    <t>225-0095N/16</t>
  </si>
  <si>
    <t>JTDBT9K3XG1442946 / FLORES HURTADO</t>
  </si>
  <si>
    <t>225-0096N/16</t>
  </si>
  <si>
    <t>JTDBT9K39G1443103 / FLORES HURTADO</t>
  </si>
  <si>
    <t>225-0100N/16</t>
  </si>
  <si>
    <t>MHKMF53E4GK000091 / OZ-AUTOMOTRIZ S</t>
  </si>
  <si>
    <t>225-0104N/16</t>
  </si>
  <si>
    <t>5TFHY5F14GX505498 / ARMENTA GAMEZ M</t>
  </si>
  <si>
    <t>225-0113N/16</t>
  </si>
  <si>
    <t>3TMAZ5CN1GM005181 / RAMIREZ ESPINOS</t>
  </si>
  <si>
    <t>225-0114N/15</t>
  </si>
  <si>
    <t>5TDYK3DC6FS537805 / FUIGUEROA ZARZA</t>
  </si>
  <si>
    <t>225-0115N/16</t>
  </si>
  <si>
    <t>MR0EX8CB7G1391179 / TOYOTA FINANCIA</t>
  </si>
  <si>
    <t>225-0116N/16</t>
  </si>
  <si>
    <t>MR0EX8CB0G1391086 / TOYOTA FINANCIA</t>
  </si>
  <si>
    <t>225-0117N/16</t>
  </si>
  <si>
    <t>MR0EX8CB5G1390919 / TOYOTA FINANCIA</t>
  </si>
  <si>
    <t>225-0119N/16</t>
  </si>
  <si>
    <t>4T1BF1FK1GU517358 / AUTOMOVILES DIN</t>
  </si>
  <si>
    <t>225-0127N/16</t>
  </si>
  <si>
    <t>5YFBURHE7GP374252 / FAME PERISUR, S</t>
  </si>
  <si>
    <t>225-0145N/16</t>
  </si>
  <si>
    <t>3MYDLAYV5GY110123 / FIGUEROA MARTIN</t>
  </si>
  <si>
    <t>225-0147N/16</t>
  </si>
  <si>
    <t>3MYDLAYV6GY114486 / CRISANTO PANTOJ</t>
  </si>
  <si>
    <t>225-0148N/16</t>
  </si>
  <si>
    <t>MR0EX8CB8G1390963 / AGRICOLA SIEYRA</t>
  </si>
  <si>
    <t>225-0149N/16</t>
  </si>
  <si>
    <t>MR0EX8DD9G0164226 / TOYOTA FINANCIA</t>
  </si>
  <si>
    <t>225-0150N/16</t>
  </si>
  <si>
    <t>3MYDLAYV9GY113705 / HERNANDEZ CORTE</t>
  </si>
  <si>
    <t>225-0152N/16</t>
  </si>
  <si>
    <t>3MYDLAYV8GY110696 / ALMANZA LEON H</t>
  </si>
  <si>
    <t>225-0153N/16</t>
  </si>
  <si>
    <t>3TMAZ5CN3GM005926 / FLORES ROMERO F</t>
  </si>
  <si>
    <t>225-0157N/16</t>
  </si>
  <si>
    <t>3TMAZ5CN9GM005932 / GARCIA ALVAREZ</t>
  </si>
  <si>
    <t>225-0169N/16</t>
  </si>
  <si>
    <t>3MYDLAYV9GY112490 / GONZALEZ NITO R</t>
  </si>
  <si>
    <t>225-0171N/16</t>
  </si>
  <si>
    <t>3TMAZ5CN0GM006919 / CORONA TABARES</t>
  </si>
  <si>
    <t>225-0174N/16</t>
  </si>
  <si>
    <t>MR0EX8DD1G0243180 / TORRES GANDARA</t>
  </si>
  <si>
    <t>225-0179N/16</t>
  </si>
  <si>
    <t>MR0EX8DD7G0165603 / RAMIREZ JARAMIL</t>
  </si>
  <si>
    <t>225-0183N/16</t>
  </si>
  <si>
    <t>MR0EX8CB3G1390949 / TOYOTA FINANCIA</t>
  </si>
  <si>
    <t>225-0206N/16</t>
  </si>
  <si>
    <t>MR0EX8CB5G1391312 / CHAVEZ RAMIREZ</t>
  </si>
  <si>
    <t>225-0214N/16</t>
  </si>
  <si>
    <t>MR0EX8DD8G0243547 / MEZA VELEZ JUAN</t>
  </si>
  <si>
    <t>225-0311N/16</t>
  </si>
  <si>
    <t>JTDBT9K32G1446165 / SISTEMA PARA EL</t>
  </si>
  <si>
    <t>225-0322N/16</t>
  </si>
  <si>
    <t>MR0EX8CB1G1391274 / MULTIPARTES INT</t>
  </si>
  <si>
    <t>225-0952N/15</t>
  </si>
  <si>
    <t>2T3ZF4EV3FW222098 / ARROYO SERRATO</t>
  </si>
  <si>
    <t>225-0969N/15</t>
  </si>
  <si>
    <t>JTFPX22P6F0060607 / CALIDAD DE CAMP</t>
  </si>
  <si>
    <t>225-0970N/15</t>
  </si>
  <si>
    <t>3TMJU4GN7FM190760 / SISTEMAS PROFES</t>
  </si>
  <si>
    <t>225-0972N/15</t>
  </si>
  <si>
    <t>2T3DF4EV5FW371154 / JARAL ORTIZ LUC</t>
  </si>
  <si>
    <t>225-0973N/15</t>
  </si>
  <si>
    <t>5TDKKRFH8FS100244 / BELMAN FLORES J</t>
  </si>
  <si>
    <t>225-0981N/15</t>
  </si>
  <si>
    <t>2T3RF4EV3FW393594 / CASANOVA GARCIA</t>
  </si>
  <si>
    <t>211-C105459</t>
  </si>
  <si>
    <t>DALTON AUTOMOTRIZ S. DE R.L. DE C.V</t>
  </si>
  <si>
    <t>212-C111202</t>
  </si>
  <si>
    <t>221-0606N/15</t>
  </si>
  <si>
    <t>5YFBURHE9FP290559 /</t>
  </si>
  <si>
    <t>221-0638N/15</t>
  </si>
  <si>
    <t>JTFSX23P3F6157043 /</t>
  </si>
  <si>
    <t>221-0945N/15</t>
  </si>
  <si>
    <t>2T3DF4EV0FW330804 /</t>
  </si>
  <si>
    <t>221-0981N/15</t>
  </si>
  <si>
    <t>2T3RF4EV3FW393594 /</t>
  </si>
  <si>
    <t>225-0097N/16</t>
  </si>
  <si>
    <t>JTDBT9K31G1443130 / RODRIGUEZ PALMA</t>
  </si>
  <si>
    <t>225-0120N/16</t>
  </si>
  <si>
    <t>4T1BF1FK5GU147192 / AUTOMOTRIZ NIHO</t>
  </si>
  <si>
    <t>225-0126N/16</t>
  </si>
  <si>
    <t>5YFBURHE3GP398693 / AUTOMOTORES DE</t>
  </si>
  <si>
    <t>225-0129N/16</t>
  </si>
  <si>
    <t>3MYDLAYV5GY111272 / RIVAS AGUILAR O</t>
  </si>
  <si>
    <t>225-0139N/16</t>
  </si>
  <si>
    <t>JTDBT9K30G1443703 / AUTOMOTRIZ TOY</t>
  </si>
  <si>
    <t>225-0162N/16</t>
  </si>
  <si>
    <t>3MYDLAYV4GY114244 / MEGAMOTORS NIPP</t>
  </si>
  <si>
    <t>225-0163N/16</t>
  </si>
  <si>
    <t>MHKMF53F4GK000651 / GARCIA PARAMO J</t>
  </si>
  <si>
    <t>225-0192N/16</t>
  </si>
  <si>
    <t>3MYDLAYV5GY116987 / TOYOMOTORS DE P</t>
  </si>
  <si>
    <t>225-0194N/16</t>
  </si>
  <si>
    <t>3MYDLAYV8GY118541 / LABORATORIOS CO</t>
  </si>
  <si>
    <t>225-0197N/16</t>
  </si>
  <si>
    <t>MR0EX8DD8G0165285 / RECUPERADORA Y</t>
  </si>
  <si>
    <t>225-0200N/16</t>
  </si>
  <si>
    <t>5YFBURHE8GP407632 / NAVARRETE GUEVA</t>
  </si>
  <si>
    <t>225-0208N/16</t>
  </si>
  <si>
    <t>MR0EX8DD0G0243204 / CCD. AUTOSALES</t>
  </si>
  <si>
    <t>225-0210N/16</t>
  </si>
  <si>
    <t>3MYDLAYV7GY106512 / SAENZ BARRERA J</t>
  </si>
  <si>
    <t>225-0211N/16</t>
  </si>
  <si>
    <t>JTDBT9K30G1444866 / GARCIA ALVAREZ</t>
  </si>
  <si>
    <t>225-0218N/16</t>
  </si>
  <si>
    <t>JTDBT9K39G1441867 / MAGAÑA LIRA JUA</t>
  </si>
  <si>
    <t>225-0220N/16</t>
  </si>
  <si>
    <t>3MYDLAYV1GY116842 / VILLAGOMEZ MART</t>
  </si>
  <si>
    <t>225-0222N/16</t>
  </si>
  <si>
    <t>MR0EX8CB7G1391876 / AGUILAR ORDOñEZ</t>
  </si>
  <si>
    <t>225-0223N/16</t>
  </si>
  <si>
    <t>MR0EX8DD6G0166385 / MENDEZ VAZQUEZ</t>
  </si>
  <si>
    <t>225-0224N/16</t>
  </si>
  <si>
    <t>3MYDLAYV9GY118404 / GARCIA SANTILLA</t>
  </si>
  <si>
    <t>225-0227N/16</t>
  </si>
  <si>
    <t>5YFBURHE9GP390288 / PANTOJA CAMACHO</t>
  </si>
  <si>
    <t>225-0228N/16</t>
  </si>
  <si>
    <t>MR0EX8DD0G0243672 / DALTON AUTOMOTR</t>
  </si>
  <si>
    <t>225-0229N/16</t>
  </si>
  <si>
    <t>JTDBT9K37G1444962 / FACIO DELGADO J</t>
  </si>
  <si>
    <t>225-0233N/16</t>
  </si>
  <si>
    <t>MR0EX8DD9G0243492 / ROSALES ARGUETA</t>
  </si>
  <si>
    <t>225-0245N/16</t>
  </si>
  <si>
    <t>3MYDLAYV3GY120200 / PEREZ TOVAR DIA</t>
  </si>
  <si>
    <t>225-0266N/16</t>
  </si>
  <si>
    <t>2T3JFREV3GW409210 / CAPACITACION G</t>
  </si>
  <si>
    <t>225-0273N/16</t>
  </si>
  <si>
    <t>MR0EX8DD9G0166624 / GALVAN RODRIGUE</t>
  </si>
  <si>
    <t>225-0274N/16</t>
  </si>
  <si>
    <t>JTDBT9K32G1444030 / ALMONASI MARTIN</t>
  </si>
  <si>
    <t>225-0310N/16</t>
  </si>
  <si>
    <t>3TMAZ5CN0GM009903 / RIVEREÑA METAL-</t>
  </si>
  <si>
    <t>225-0315N/16</t>
  </si>
  <si>
    <t>3MYDLAYV5GY124605 / RAMIREZ NUñEZ C</t>
  </si>
  <si>
    <t>225-0319N/16</t>
  </si>
  <si>
    <t>3TMCZ5AN9GM015159 / ROSALES HERNAND</t>
  </si>
  <si>
    <t>225-0388N/15</t>
  </si>
  <si>
    <t>2T3DF4EV3FW269979 / ESCOBEDO LEON M</t>
  </si>
  <si>
    <t>225-0894N/15</t>
  </si>
  <si>
    <t>2T3DF4EV2FW365408 / TOYOMOTORS DE P</t>
  </si>
  <si>
    <t>225-0953N/15</t>
  </si>
  <si>
    <t>5TDZK3DC3FS656139 / DALTON AUTOMOTO</t>
  </si>
  <si>
    <t>225-0956N/15</t>
  </si>
  <si>
    <t>5TDYK3DC5FS658163 / OZ AUTOMOTRIZ</t>
  </si>
  <si>
    <t>225-0959N/15</t>
  </si>
  <si>
    <t>2T3RF4EV8FW385846 / ELEMENT FLEET M</t>
  </si>
  <si>
    <t>225-0961N/15</t>
  </si>
  <si>
    <t>JTDKN3DU6F1987831 / PURDY MOTOR MEX</t>
  </si>
  <si>
    <t>225-0964N/15</t>
  </si>
  <si>
    <t>2T3DF4EVXFW379833 / CAPACITACION GL</t>
  </si>
  <si>
    <t>225-1002N/15</t>
  </si>
  <si>
    <t>5TDYK3DC1FS661500 / ROSAS PANIAGUA</t>
  </si>
  <si>
    <t>225-1004N/15</t>
  </si>
  <si>
    <t>VNKKTUD36FA053405 / OCHOA CORNEJO R</t>
  </si>
  <si>
    <t>225-1008N/15</t>
  </si>
  <si>
    <t>5TDYK3DC0FS676781 / INGENIERIA CONS</t>
  </si>
  <si>
    <t>211-C100793</t>
  </si>
  <si>
    <t>UNITED AUTO DE MONTERREY S DE R.L D</t>
  </si>
  <si>
    <t>221-0352N/15</t>
  </si>
  <si>
    <t>5YFBURHE5FP232108 /</t>
  </si>
  <si>
    <t>221-0388N/15</t>
  </si>
  <si>
    <t>2T3DF4EV3FW269979 /</t>
  </si>
  <si>
    <t>221-0498N/15</t>
  </si>
  <si>
    <t>5YFBURHE1FP269222 /</t>
  </si>
  <si>
    <t>221-0614N/15</t>
  </si>
  <si>
    <t>5YFBURHE7FP295386 /</t>
  </si>
  <si>
    <t>221-0631N/15</t>
  </si>
  <si>
    <t>2T3RF4EV9FW317460 /</t>
  </si>
  <si>
    <t>221-0948N/15</t>
  </si>
  <si>
    <t>JTDKN3DU7F1980063 /</t>
  </si>
  <si>
    <t>221-0959N/15</t>
  </si>
  <si>
    <t>2T3RF4EV8FW385846 /</t>
  </si>
  <si>
    <t>221-0964N/15</t>
  </si>
  <si>
    <t>2T3DF4EVXFW379833 /</t>
  </si>
  <si>
    <t>221-0980N/15</t>
  </si>
  <si>
    <t>2T3RF4EV6FW394903 /</t>
  </si>
  <si>
    <t>221-0999N/15</t>
  </si>
  <si>
    <t>JTFSX23P7F6164688 /</t>
  </si>
  <si>
    <t>221-1005N/15</t>
  </si>
  <si>
    <t>2T3ZF4EV9FW228231 /</t>
  </si>
  <si>
    <t>221-1006N/15</t>
  </si>
  <si>
    <t>2T3DF4EV4FW382386 /</t>
  </si>
  <si>
    <t>221-1007N/15</t>
  </si>
  <si>
    <t>2T3DF4EV4FW402653 /</t>
  </si>
  <si>
    <t>221-1008N/15</t>
  </si>
  <si>
    <t>5TDYK3DC0FS676781 /</t>
  </si>
  <si>
    <t>221-1009N/15</t>
  </si>
  <si>
    <t>2T3RF4EV5FW376568 /</t>
  </si>
  <si>
    <t>221-1011N/15</t>
  </si>
  <si>
    <t>VNKKTUD3XFA053696 /</t>
  </si>
  <si>
    <t>221-1014N/15</t>
  </si>
  <si>
    <t>5TDKKRFH1FS118908 /</t>
  </si>
  <si>
    <t>221-1015N/15</t>
  </si>
  <si>
    <t>2T3DF4EV9FW396137 /</t>
  </si>
  <si>
    <t>221-1016N/15</t>
  </si>
  <si>
    <t>2T3RF4EVXFW385251 /</t>
  </si>
  <si>
    <t>221-1020N/15</t>
  </si>
  <si>
    <t>5TDYKRFH0FS117582 /</t>
  </si>
  <si>
    <t>221-1022N/15</t>
  </si>
  <si>
    <t>JTFSX23P1F6165271 /</t>
  </si>
  <si>
    <t>221-1023N/15</t>
  </si>
  <si>
    <t>VNKKTUD37FA055549 /</t>
  </si>
  <si>
    <t>225-0094N/16</t>
  </si>
  <si>
    <t>JTDBT9K35G1443177 / ARRENDADORA COM</t>
  </si>
  <si>
    <t>225-0226N/16</t>
  </si>
  <si>
    <t>3MYDLAYV1GY118946 / CORNEJO BACA JU</t>
  </si>
  <si>
    <t>225-0231N/16</t>
  </si>
  <si>
    <t>MR0EX8DD3G0243598 / ARRENDADORA COM</t>
  </si>
  <si>
    <t>225-0244N/16</t>
  </si>
  <si>
    <t>MHKMF53E4GK001368 / ZEPEDA MUÑOZ SA</t>
  </si>
  <si>
    <t>225-0247N/16</t>
  </si>
  <si>
    <t>MR0EX8DD8G0243421 / MUNICIPIO SAN F</t>
  </si>
  <si>
    <t>225-0248N/16</t>
  </si>
  <si>
    <t>MR0EX8DD2G0166111 / MUNICIPIO SAN F</t>
  </si>
  <si>
    <t>225-0281N/16</t>
  </si>
  <si>
    <t>MR0EX8CB3G1391843 / MAPUPITA S.A DE</t>
  </si>
  <si>
    <t>225-0303N/16</t>
  </si>
  <si>
    <t>5YFBURHE5GP387940 / ROJAS AGUILAR R</t>
  </si>
  <si>
    <t>225-0308N/16</t>
  </si>
  <si>
    <t>JTDBT9K39G1444963 / JIMENEZ DURAN C</t>
  </si>
  <si>
    <t>225-0318N/16</t>
  </si>
  <si>
    <t>5TDYKRFH2GS123935 / FINANCIERA BAJI</t>
  </si>
  <si>
    <t>225-0332N/16</t>
  </si>
  <si>
    <t>2T3ZFREV5GW234896 / TOYOTA FINANCIA</t>
  </si>
  <si>
    <t>225-0333N/16</t>
  </si>
  <si>
    <t>MR0EX8DD9G0166638 / EXTINTORES DE C</t>
  </si>
  <si>
    <t>225-0337N/16</t>
  </si>
  <si>
    <t>3MYDLAYV6GY112057 / UNITED AUTO ZA</t>
  </si>
  <si>
    <t>225-0338N/16</t>
  </si>
  <si>
    <t>JTDBT9K31G1444780 / GUDIñO DEL VALL</t>
  </si>
  <si>
    <t>225-0340N/16</t>
  </si>
  <si>
    <t>JTDBT9K3XG1445135 / MAYO GALLARDO</t>
  </si>
  <si>
    <t>225-0348N/16</t>
  </si>
  <si>
    <t>JTDBT9K37G1445643 / TOYOTA FINANCIA</t>
  </si>
  <si>
    <t>225-0351N/16</t>
  </si>
  <si>
    <t>Cuenta creada por el sistema</t>
  </si>
  <si>
    <t>225-0354N/16</t>
  </si>
  <si>
    <t>5TDKKRFH8GS124044 / TOYOTA FINANCIA</t>
  </si>
  <si>
    <t>225-0356N/16</t>
  </si>
  <si>
    <t>225-0411N/16</t>
  </si>
  <si>
    <t>225-0814N/15</t>
  </si>
  <si>
    <t>2T3RF4EV4FW346980 / ARELLANO BALDER</t>
  </si>
  <si>
    <t>225-0975N/15</t>
  </si>
  <si>
    <t>JTDKN3DU9F1982672 / CAMPOS GARCIA G</t>
  </si>
  <si>
    <t>225-1012N/15</t>
  </si>
  <si>
    <t>2T3ZF4EVXFW234572 / LYNN CARROL KA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</si>
</sst>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" fontId="0" fillId="0" borderId="0" xfId="0" applyNumberFormat="1"/>
    <xf numFmtId="43" fontId="0" fillId="0" borderId="0" xfId="1" applyFont="1"/>
    <xf numFmtId="0" fontId="2" fillId="0" borderId="0" xfId="0" applyFont="1"/>
    <xf numFmtId="43" fontId="2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D170"/>
  <sheetViews>
    <sheetView workbookViewId="0">
      <selection activeCell="C165" activeCellId="8" sqref="C7 C10 C29 C38 C41 C85 C159 C162 C165"/>
    </sheetView>
  </sheetViews>
  <sheetFormatPr baseColWidth="10" defaultRowHeight="15"/>
  <cols>
    <col min="1" max="1" width="13" bestFit="1" customWidth="1"/>
    <col min="2" max="2" width="41.85546875" bestFit="1" customWidth="1"/>
    <col min="3" max="3" width="22.42578125" style="2" bestFit="1" customWidth="1"/>
    <col min="4" max="4" width="14.140625" style="2" bestFit="1" customWidth="1"/>
  </cols>
  <sheetData>
    <row r="6" spans="1:3">
      <c r="C6" s="2" t="s">
        <v>408</v>
      </c>
    </row>
    <row r="7" spans="1:3">
      <c r="A7">
        <v>210</v>
      </c>
      <c r="B7" t="s">
        <v>0</v>
      </c>
      <c r="C7" s="2">
        <v>363937.16</v>
      </c>
    </row>
    <row r="8" spans="1:3" hidden="1">
      <c r="A8" t="s">
        <v>1</v>
      </c>
      <c r="B8" t="s">
        <v>2</v>
      </c>
      <c r="C8" s="2">
        <v>363937.16</v>
      </c>
    </row>
    <row r="10" spans="1:3">
      <c r="A10">
        <v>211</v>
      </c>
      <c r="B10" t="s">
        <v>3</v>
      </c>
      <c r="C10" s="2">
        <v>847475.15</v>
      </c>
    </row>
    <row r="11" spans="1:3" hidden="1">
      <c r="A11" t="s">
        <v>4</v>
      </c>
      <c r="B11" t="s">
        <v>5</v>
      </c>
      <c r="C11" s="2">
        <v>14520.94</v>
      </c>
    </row>
    <row r="12" spans="1:3" hidden="1">
      <c r="A12" t="s">
        <v>6</v>
      </c>
      <c r="B12" t="s">
        <v>7</v>
      </c>
      <c r="C12" s="2">
        <v>131479.44</v>
      </c>
    </row>
    <row r="13" spans="1:3" hidden="1">
      <c r="A13" t="s">
        <v>8</v>
      </c>
      <c r="B13" t="s">
        <v>9</v>
      </c>
      <c r="C13" s="2">
        <v>194607.56</v>
      </c>
    </row>
    <row r="14" spans="1:3" hidden="1">
      <c r="A14" t="s">
        <v>10</v>
      </c>
      <c r="B14" t="s">
        <v>11</v>
      </c>
      <c r="C14" s="2">
        <v>43576.29</v>
      </c>
    </row>
    <row r="15" spans="1:3" hidden="1">
      <c r="A15" t="s">
        <v>409</v>
      </c>
      <c r="B15" t="s">
        <v>410</v>
      </c>
    </row>
    <row r="16" spans="1:3" hidden="1">
      <c r="A16" t="s">
        <v>12</v>
      </c>
      <c r="B16" t="s">
        <v>13</v>
      </c>
      <c r="C16" s="2">
        <v>3309.88</v>
      </c>
    </row>
    <row r="17" spans="1:3" hidden="1">
      <c r="A17" t="s">
        <v>14</v>
      </c>
      <c r="B17" t="s">
        <v>15</v>
      </c>
      <c r="C17" s="2">
        <v>12589.77</v>
      </c>
    </row>
    <row r="18" spans="1:3" hidden="1">
      <c r="A18" t="s">
        <v>16</v>
      </c>
      <c r="B18" t="s">
        <v>17</v>
      </c>
      <c r="C18" s="2">
        <v>217524.46</v>
      </c>
    </row>
    <row r="19" spans="1:3" hidden="1">
      <c r="A19" t="s">
        <v>18</v>
      </c>
      <c r="B19" t="s">
        <v>19</v>
      </c>
      <c r="C19" s="2">
        <v>3869.99</v>
      </c>
    </row>
    <row r="20" spans="1:3" hidden="1">
      <c r="A20" t="s">
        <v>20</v>
      </c>
      <c r="B20" t="s">
        <v>21</v>
      </c>
      <c r="C20" s="2">
        <v>76901.86</v>
      </c>
    </row>
    <row r="21" spans="1:3" hidden="1">
      <c r="A21" t="s">
        <v>22</v>
      </c>
      <c r="B21" t="s">
        <v>23</v>
      </c>
      <c r="C21" s="2">
        <v>111586.58</v>
      </c>
    </row>
    <row r="22" spans="1:3" hidden="1">
      <c r="A22" t="s">
        <v>24</v>
      </c>
      <c r="B22" t="s">
        <v>25</v>
      </c>
      <c r="C22" s="2">
        <v>13932.88</v>
      </c>
    </row>
    <row r="23" spans="1:3" hidden="1">
      <c r="A23" t="s">
        <v>26</v>
      </c>
      <c r="B23" t="s">
        <v>27</v>
      </c>
      <c r="C23" s="2">
        <v>2059.21</v>
      </c>
    </row>
    <row r="24" spans="1:3" hidden="1">
      <c r="A24" t="s">
        <v>28</v>
      </c>
      <c r="B24" t="s">
        <v>29</v>
      </c>
      <c r="C24" s="2">
        <v>18933.099999999999</v>
      </c>
    </row>
    <row r="25" spans="1:3" hidden="1">
      <c r="A25" t="s">
        <v>411</v>
      </c>
      <c r="B25" t="s">
        <v>412</v>
      </c>
    </row>
    <row r="26" spans="1:3" hidden="1">
      <c r="A26" t="s">
        <v>413</v>
      </c>
      <c r="B26" t="s">
        <v>414</v>
      </c>
    </row>
    <row r="27" spans="1:3" hidden="1">
      <c r="A27" t="s">
        <v>30</v>
      </c>
      <c r="B27" t="s">
        <v>31</v>
      </c>
      <c r="C27" s="2">
        <v>2583.19</v>
      </c>
    </row>
    <row r="29" spans="1:3">
      <c r="A29">
        <v>212</v>
      </c>
      <c r="B29" t="s">
        <v>32</v>
      </c>
      <c r="C29" s="2">
        <v>244692.87</v>
      </c>
    </row>
    <row r="30" spans="1:3" hidden="1">
      <c r="A30" t="s">
        <v>415</v>
      </c>
      <c r="B30" t="s">
        <v>416</v>
      </c>
    </row>
    <row r="31" spans="1:3" hidden="1">
      <c r="A31" t="s">
        <v>33</v>
      </c>
      <c r="B31" t="s">
        <v>7</v>
      </c>
      <c r="C31" s="2">
        <v>253887.9</v>
      </c>
    </row>
    <row r="32" spans="1:3" hidden="1">
      <c r="A32" t="s">
        <v>34</v>
      </c>
      <c r="B32" t="s">
        <v>9</v>
      </c>
    </row>
    <row r="33" spans="1:3" hidden="1">
      <c r="A33" t="s">
        <v>35</v>
      </c>
      <c r="B33" t="s">
        <v>15</v>
      </c>
    </row>
    <row r="34" spans="1:3" hidden="1">
      <c r="A34" t="s">
        <v>36</v>
      </c>
      <c r="B34" t="s">
        <v>37</v>
      </c>
      <c r="C34" s="2">
        <v>8624.9699999999993</v>
      </c>
    </row>
    <row r="35" spans="1:3" hidden="1">
      <c r="A35" t="s">
        <v>38</v>
      </c>
      <c r="B35" t="s">
        <v>23</v>
      </c>
      <c r="C35" s="2">
        <v>-17820</v>
      </c>
    </row>
    <row r="36" spans="1:3" hidden="1">
      <c r="A36" t="s">
        <v>417</v>
      </c>
      <c r="B36" t="s">
        <v>418</v>
      </c>
    </row>
    <row r="38" spans="1:3">
      <c r="A38">
        <v>220</v>
      </c>
      <c r="B38" t="s">
        <v>41</v>
      </c>
      <c r="C38" s="2">
        <f>+C39</f>
        <v>-490270.35</v>
      </c>
    </row>
    <row r="39" spans="1:3" hidden="1">
      <c r="A39" t="s">
        <v>40</v>
      </c>
      <c r="B39" t="s">
        <v>41</v>
      </c>
      <c r="C39" s="2">
        <v>-490270.35</v>
      </c>
    </row>
    <row r="41" spans="1:3">
      <c r="A41">
        <v>221</v>
      </c>
      <c r="B41" t="s">
        <v>42</v>
      </c>
      <c r="C41" s="2">
        <v>238500</v>
      </c>
    </row>
    <row r="42" spans="1:3" hidden="1">
      <c r="A42" t="s">
        <v>127</v>
      </c>
      <c r="B42" t="s">
        <v>128</v>
      </c>
      <c r="C42" s="2">
        <v>-2500</v>
      </c>
    </row>
    <row r="43" spans="1:3" hidden="1">
      <c r="A43" t="s">
        <v>111</v>
      </c>
      <c r="B43" t="s">
        <v>112</v>
      </c>
      <c r="C43" s="2">
        <v>1000</v>
      </c>
    </row>
    <row r="44" spans="1:3" hidden="1">
      <c r="A44" t="s">
        <v>53</v>
      </c>
      <c r="B44" t="s">
        <v>54</v>
      </c>
      <c r="C44" s="2">
        <v>2500</v>
      </c>
    </row>
    <row r="45" spans="1:3" hidden="1">
      <c r="A45" t="s">
        <v>55</v>
      </c>
      <c r="B45" t="s">
        <v>56</v>
      </c>
      <c r="C45" s="2">
        <v>2500</v>
      </c>
    </row>
    <row r="46" spans="1:3" hidden="1">
      <c r="A46" t="s">
        <v>59</v>
      </c>
      <c r="B46" t="s">
        <v>60</v>
      </c>
      <c r="C46" s="2">
        <v>2500</v>
      </c>
    </row>
    <row r="47" spans="1:3" hidden="1">
      <c r="A47" t="s">
        <v>77</v>
      </c>
      <c r="B47" t="s">
        <v>78</v>
      </c>
      <c r="C47" s="2">
        <v>2500</v>
      </c>
    </row>
    <row r="48" spans="1:3" hidden="1">
      <c r="A48" t="s">
        <v>107</v>
      </c>
      <c r="B48" t="s">
        <v>108</v>
      </c>
      <c r="C48" s="2">
        <v>2500</v>
      </c>
    </row>
    <row r="49" spans="1:3" hidden="1">
      <c r="A49" t="s">
        <v>115</v>
      </c>
      <c r="B49" t="s">
        <v>116</v>
      </c>
      <c r="C49" s="2">
        <v>2500</v>
      </c>
    </row>
    <row r="50" spans="1:3" hidden="1">
      <c r="A50" t="s">
        <v>49</v>
      </c>
      <c r="B50" t="s">
        <v>50</v>
      </c>
      <c r="C50" s="2">
        <v>5000</v>
      </c>
    </row>
    <row r="51" spans="1:3" hidden="1">
      <c r="A51" t="s">
        <v>51</v>
      </c>
      <c r="B51" t="s">
        <v>52</v>
      </c>
      <c r="C51" s="2">
        <v>5000</v>
      </c>
    </row>
    <row r="52" spans="1:3" hidden="1">
      <c r="A52" t="s">
        <v>57</v>
      </c>
      <c r="B52" t="s">
        <v>58</v>
      </c>
      <c r="C52" s="2">
        <v>5000</v>
      </c>
    </row>
    <row r="53" spans="1:3" hidden="1">
      <c r="A53" t="s">
        <v>63</v>
      </c>
      <c r="B53" t="s">
        <v>64</v>
      </c>
      <c r="C53" s="2">
        <v>5000</v>
      </c>
    </row>
    <row r="54" spans="1:3" hidden="1">
      <c r="A54" t="s">
        <v>65</v>
      </c>
      <c r="B54" t="s">
        <v>66</v>
      </c>
      <c r="C54" s="2">
        <v>5000</v>
      </c>
    </row>
    <row r="55" spans="1:3" hidden="1">
      <c r="A55" t="s">
        <v>69</v>
      </c>
      <c r="B55" t="s">
        <v>70</v>
      </c>
      <c r="C55" s="2">
        <v>5000</v>
      </c>
    </row>
    <row r="56" spans="1:3" hidden="1">
      <c r="A56" t="s">
        <v>75</v>
      </c>
      <c r="B56" t="s">
        <v>76</v>
      </c>
      <c r="C56" s="2">
        <v>5000</v>
      </c>
    </row>
    <row r="57" spans="1:3" hidden="1">
      <c r="A57" t="s">
        <v>81</v>
      </c>
      <c r="B57" t="s">
        <v>82</v>
      </c>
      <c r="C57" s="2">
        <v>5000</v>
      </c>
    </row>
    <row r="58" spans="1:3" hidden="1">
      <c r="A58" t="s">
        <v>83</v>
      </c>
      <c r="B58" t="s">
        <v>84</v>
      </c>
      <c r="C58" s="2">
        <v>5000</v>
      </c>
    </row>
    <row r="59" spans="1:3" hidden="1">
      <c r="A59" t="s">
        <v>85</v>
      </c>
      <c r="B59" t="s">
        <v>86</v>
      </c>
      <c r="C59" s="2">
        <v>5000</v>
      </c>
    </row>
    <row r="60" spans="1:3" hidden="1">
      <c r="A60" t="s">
        <v>89</v>
      </c>
      <c r="B60" t="s">
        <v>90</v>
      </c>
      <c r="C60" s="2">
        <v>5000</v>
      </c>
    </row>
    <row r="61" spans="1:3" hidden="1">
      <c r="A61" t="s">
        <v>91</v>
      </c>
      <c r="B61" t="s">
        <v>92</v>
      </c>
      <c r="C61" s="2">
        <v>5000</v>
      </c>
    </row>
    <row r="62" spans="1:3" hidden="1">
      <c r="A62" t="s">
        <v>93</v>
      </c>
      <c r="B62" t="s">
        <v>94</v>
      </c>
      <c r="C62" s="2">
        <v>5000</v>
      </c>
    </row>
    <row r="63" spans="1:3" hidden="1">
      <c r="A63" t="s">
        <v>109</v>
      </c>
      <c r="B63" t="s">
        <v>110</v>
      </c>
      <c r="C63" s="2">
        <v>5000</v>
      </c>
    </row>
    <row r="64" spans="1:3" hidden="1">
      <c r="A64" t="s">
        <v>119</v>
      </c>
      <c r="B64" t="s">
        <v>120</v>
      </c>
      <c r="C64" s="2">
        <v>5000</v>
      </c>
    </row>
    <row r="65" spans="1:3" hidden="1">
      <c r="A65" t="s">
        <v>123</v>
      </c>
      <c r="B65" t="s">
        <v>124</v>
      </c>
      <c r="C65" s="2">
        <v>5000</v>
      </c>
    </row>
    <row r="66" spans="1:3" hidden="1">
      <c r="A66" t="s">
        <v>125</v>
      </c>
      <c r="B66" t="s">
        <v>126</v>
      </c>
      <c r="C66" s="2">
        <v>5000</v>
      </c>
    </row>
    <row r="67" spans="1:3" hidden="1">
      <c r="A67" t="s">
        <v>129</v>
      </c>
      <c r="B67" t="s">
        <v>130</v>
      </c>
      <c r="C67" s="2">
        <v>5000</v>
      </c>
    </row>
    <row r="68" spans="1:3" hidden="1">
      <c r="A68" t="s">
        <v>131</v>
      </c>
      <c r="B68" t="s">
        <v>132</v>
      </c>
      <c r="C68" s="2">
        <v>5000</v>
      </c>
    </row>
    <row r="69" spans="1:3" hidden="1">
      <c r="A69" t="s">
        <v>133</v>
      </c>
      <c r="B69" t="s">
        <v>134</v>
      </c>
      <c r="C69" s="2">
        <v>5000</v>
      </c>
    </row>
    <row r="70" spans="1:3" hidden="1">
      <c r="A70" t="s">
        <v>135</v>
      </c>
      <c r="B70" t="s">
        <v>136</v>
      </c>
      <c r="C70" s="2">
        <v>5000</v>
      </c>
    </row>
    <row r="71" spans="1:3" hidden="1">
      <c r="A71" t="s">
        <v>139</v>
      </c>
      <c r="B71" t="s">
        <v>140</v>
      </c>
      <c r="C71" s="2">
        <v>5000</v>
      </c>
    </row>
    <row r="72" spans="1:3" hidden="1">
      <c r="A72" t="s">
        <v>71</v>
      </c>
      <c r="B72" t="s">
        <v>72</v>
      </c>
      <c r="C72" s="2">
        <v>7500</v>
      </c>
    </row>
    <row r="73" spans="1:3" hidden="1">
      <c r="A73" t="s">
        <v>113</v>
      </c>
      <c r="B73" t="s">
        <v>114</v>
      </c>
      <c r="C73" s="2">
        <v>7500</v>
      </c>
    </row>
    <row r="74" spans="1:3" hidden="1">
      <c r="A74" t="s">
        <v>121</v>
      </c>
      <c r="B74" t="s">
        <v>122</v>
      </c>
      <c r="C74" s="2">
        <v>7500</v>
      </c>
    </row>
    <row r="75" spans="1:3" hidden="1">
      <c r="A75" t="s">
        <v>141</v>
      </c>
      <c r="B75" t="s">
        <v>142</v>
      </c>
      <c r="C75" s="2">
        <v>7500</v>
      </c>
    </row>
    <row r="76" spans="1:3" hidden="1">
      <c r="A76" t="s">
        <v>143</v>
      </c>
      <c r="B76" t="s">
        <v>144</v>
      </c>
      <c r="C76" s="2">
        <v>7500</v>
      </c>
    </row>
    <row r="77" spans="1:3" hidden="1">
      <c r="A77" t="s">
        <v>147</v>
      </c>
      <c r="B77" t="s">
        <v>148</v>
      </c>
      <c r="C77" s="2">
        <v>7500</v>
      </c>
    </row>
    <row r="78" spans="1:3" hidden="1">
      <c r="A78" t="s">
        <v>43</v>
      </c>
      <c r="B78" t="s">
        <v>44</v>
      </c>
      <c r="C78" s="2">
        <v>10000</v>
      </c>
    </row>
    <row r="79" spans="1:3" hidden="1">
      <c r="A79" t="s">
        <v>45</v>
      </c>
      <c r="B79" t="s">
        <v>46</v>
      </c>
      <c r="C79" s="2">
        <v>10000</v>
      </c>
    </row>
    <row r="80" spans="1:3" hidden="1">
      <c r="A80" t="s">
        <v>61</v>
      </c>
      <c r="B80" t="s">
        <v>62</v>
      </c>
      <c r="C80" s="2">
        <v>10000</v>
      </c>
    </row>
    <row r="81" spans="1:3" hidden="1">
      <c r="A81" t="s">
        <v>67</v>
      </c>
      <c r="B81" t="s">
        <v>68</v>
      </c>
      <c r="C81" s="2">
        <v>10000</v>
      </c>
    </row>
    <row r="82" spans="1:3" hidden="1">
      <c r="A82" t="s">
        <v>117</v>
      </c>
      <c r="B82" t="s">
        <v>118</v>
      </c>
      <c r="C82" s="2">
        <v>15000</v>
      </c>
    </row>
    <row r="83" spans="1:3" hidden="1">
      <c r="A83" t="s">
        <v>137</v>
      </c>
      <c r="B83" t="s">
        <v>138</v>
      </c>
      <c r="C83" s="2">
        <v>15000</v>
      </c>
    </row>
    <row r="85" spans="1:3">
      <c r="A85">
        <v>225</v>
      </c>
      <c r="B85" t="s">
        <v>149</v>
      </c>
      <c r="C85" s="2">
        <f>SUM(C86:C157)</f>
        <v>15615410.739999998</v>
      </c>
    </row>
    <row r="86" spans="1:3" hidden="1">
      <c r="A86" t="s">
        <v>156</v>
      </c>
      <c r="B86" t="s">
        <v>157</v>
      </c>
      <c r="C86" s="2">
        <v>238300</v>
      </c>
    </row>
    <row r="87" spans="1:3" hidden="1">
      <c r="A87" t="s">
        <v>158</v>
      </c>
      <c r="B87" t="s">
        <v>159</v>
      </c>
      <c r="C87" s="2">
        <v>82095</v>
      </c>
    </row>
    <row r="88" spans="1:3" hidden="1">
      <c r="A88" t="s">
        <v>160</v>
      </c>
      <c r="B88" t="s">
        <v>161</v>
      </c>
      <c r="C88" s="2">
        <v>22095</v>
      </c>
    </row>
    <row r="89" spans="1:3" hidden="1">
      <c r="A89" t="s">
        <v>162</v>
      </c>
      <c r="B89" t="s">
        <v>163</v>
      </c>
      <c r="C89" s="2">
        <v>300500</v>
      </c>
    </row>
    <row r="90" spans="1:3" hidden="1">
      <c r="A90" t="s">
        <v>164</v>
      </c>
      <c r="B90" t="s">
        <v>165</v>
      </c>
      <c r="C90" s="2">
        <v>280600</v>
      </c>
    </row>
    <row r="91" spans="1:3" hidden="1">
      <c r="A91" t="s">
        <v>168</v>
      </c>
      <c r="B91" t="s">
        <v>169</v>
      </c>
      <c r="C91" s="2">
        <v>7800</v>
      </c>
    </row>
    <row r="92" spans="1:3" hidden="1">
      <c r="A92" t="s">
        <v>170</v>
      </c>
      <c r="B92" t="s">
        <v>171</v>
      </c>
      <c r="C92" s="2">
        <v>199324.49</v>
      </c>
    </row>
    <row r="93" spans="1:3" hidden="1">
      <c r="A93" t="s">
        <v>172</v>
      </c>
      <c r="B93" t="s">
        <v>173</v>
      </c>
      <c r="C93" s="2">
        <v>190366.49</v>
      </c>
    </row>
    <row r="94" spans="1:3" hidden="1">
      <c r="A94" t="s">
        <v>174</v>
      </c>
      <c r="B94" t="s">
        <v>175</v>
      </c>
      <c r="C94" s="2">
        <v>209600</v>
      </c>
    </row>
    <row r="95" spans="1:3" hidden="1">
      <c r="A95" t="s">
        <v>176</v>
      </c>
      <c r="B95" t="s">
        <v>177</v>
      </c>
      <c r="C95" s="2">
        <v>70000</v>
      </c>
    </row>
    <row r="96" spans="1:3" hidden="1">
      <c r="A96" t="s">
        <v>178</v>
      </c>
      <c r="B96" t="s">
        <v>179</v>
      </c>
      <c r="C96" s="2">
        <v>300500</v>
      </c>
    </row>
    <row r="97" spans="1:3" hidden="1">
      <c r="A97" t="s">
        <v>180</v>
      </c>
      <c r="B97" t="s">
        <v>181</v>
      </c>
      <c r="C97" s="2">
        <v>390200</v>
      </c>
    </row>
    <row r="98" spans="1:3" hidden="1">
      <c r="A98" t="s">
        <v>182</v>
      </c>
      <c r="B98" t="s">
        <v>183</v>
      </c>
      <c r="C98" s="2">
        <v>431600</v>
      </c>
    </row>
    <row r="99" spans="1:3" hidden="1">
      <c r="A99" t="s">
        <v>184</v>
      </c>
      <c r="B99" t="s">
        <v>185</v>
      </c>
      <c r="C99" s="2">
        <v>-12180.47</v>
      </c>
    </row>
    <row r="100" spans="1:3" hidden="1">
      <c r="A100" t="s">
        <v>188</v>
      </c>
      <c r="B100" t="s">
        <v>189</v>
      </c>
      <c r="C100" s="2">
        <v>337700</v>
      </c>
    </row>
    <row r="101" spans="1:3" hidden="1">
      <c r="A101" t="s">
        <v>190</v>
      </c>
      <c r="B101" t="s">
        <v>191</v>
      </c>
      <c r="C101" s="2">
        <v>199900</v>
      </c>
    </row>
    <row r="102" spans="1:3" hidden="1">
      <c r="A102" t="s">
        <v>192</v>
      </c>
      <c r="B102" t="s">
        <v>193</v>
      </c>
      <c r="C102" s="2">
        <v>611700</v>
      </c>
    </row>
    <row r="103" spans="1:3" hidden="1">
      <c r="A103" t="s">
        <v>194</v>
      </c>
      <c r="B103" t="s">
        <v>195</v>
      </c>
      <c r="C103" s="2">
        <v>337200</v>
      </c>
    </row>
    <row r="104" spans="1:3" hidden="1">
      <c r="A104" t="s">
        <v>196</v>
      </c>
      <c r="B104" t="s">
        <v>197</v>
      </c>
      <c r="C104" s="2">
        <v>300500</v>
      </c>
    </row>
    <row r="105" spans="1:3" hidden="1">
      <c r="A105" t="s">
        <v>198</v>
      </c>
      <c r="B105" t="s">
        <v>199</v>
      </c>
      <c r="C105" s="2">
        <v>260500</v>
      </c>
    </row>
    <row r="106" spans="1:3" hidden="1">
      <c r="A106" t="s">
        <v>200</v>
      </c>
      <c r="B106" t="s">
        <v>201</v>
      </c>
      <c r="C106" s="2">
        <v>7667.01</v>
      </c>
    </row>
    <row r="107" spans="1:3" hidden="1">
      <c r="A107" t="s">
        <v>202</v>
      </c>
      <c r="B107" t="s">
        <v>203</v>
      </c>
      <c r="C107" s="2">
        <v>6200.01</v>
      </c>
    </row>
    <row r="108" spans="1:3" hidden="1">
      <c r="A108" t="s">
        <v>204</v>
      </c>
      <c r="B108" t="s">
        <v>205</v>
      </c>
      <c r="C108" s="2">
        <v>179000</v>
      </c>
    </row>
    <row r="109" spans="1:3" hidden="1">
      <c r="A109" t="s">
        <v>206</v>
      </c>
      <c r="B109" t="s">
        <v>207</v>
      </c>
      <c r="C109" s="2">
        <v>102000</v>
      </c>
    </row>
    <row r="110" spans="1:3" hidden="1">
      <c r="A110" t="s">
        <v>208</v>
      </c>
      <c r="B110" t="s">
        <v>209</v>
      </c>
      <c r="C110" s="2">
        <v>300500</v>
      </c>
    </row>
    <row r="111" spans="1:3" hidden="1">
      <c r="A111" t="s">
        <v>210</v>
      </c>
      <c r="B111" t="s">
        <v>211</v>
      </c>
      <c r="C111" s="2">
        <v>300500</v>
      </c>
    </row>
    <row r="112" spans="1:3" hidden="1">
      <c r="A112" t="s">
        <v>212</v>
      </c>
      <c r="B112" t="s">
        <v>213</v>
      </c>
      <c r="C112" s="2">
        <v>300500</v>
      </c>
    </row>
    <row r="113" spans="1:3" hidden="1">
      <c r="A113" t="s">
        <v>214</v>
      </c>
      <c r="B113" t="s">
        <v>215</v>
      </c>
      <c r="C113" s="2">
        <v>300500</v>
      </c>
    </row>
    <row r="114" spans="1:3" hidden="1">
      <c r="A114" t="s">
        <v>216</v>
      </c>
      <c r="B114" t="s">
        <v>217</v>
      </c>
      <c r="C114" s="2">
        <v>410700</v>
      </c>
    </row>
    <row r="115" spans="1:3" hidden="1">
      <c r="A115" t="s">
        <v>218</v>
      </c>
      <c r="B115" t="s">
        <v>219</v>
      </c>
      <c r="C115" s="2">
        <v>199900</v>
      </c>
    </row>
    <row r="116" spans="1:3" hidden="1">
      <c r="A116" t="s">
        <v>220</v>
      </c>
      <c r="B116" t="s">
        <v>221</v>
      </c>
      <c r="C116" s="2">
        <v>266885.83</v>
      </c>
    </row>
    <row r="117" spans="1:3" hidden="1">
      <c r="A117" t="s">
        <v>222</v>
      </c>
      <c r="B117" t="s">
        <v>223</v>
      </c>
      <c r="C117" s="2">
        <v>500</v>
      </c>
    </row>
    <row r="118" spans="1:3" hidden="1">
      <c r="A118" t="s">
        <v>226</v>
      </c>
      <c r="B118" t="s">
        <v>227</v>
      </c>
      <c r="C118" s="2">
        <v>10000.01</v>
      </c>
    </row>
    <row r="119" spans="1:3" hidden="1">
      <c r="A119" t="s">
        <v>228</v>
      </c>
      <c r="B119" t="s">
        <v>229</v>
      </c>
      <c r="C119" s="2">
        <v>490300</v>
      </c>
    </row>
    <row r="120" spans="1:3" hidden="1">
      <c r="A120" t="s">
        <v>230</v>
      </c>
      <c r="B120" t="s">
        <v>231</v>
      </c>
      <c r="C120" s="2">
        <v>276100</v>
      </c>
    </row>
    <row r="121" spans="1:3" hidden="1">
      <c r="A121" t="s">
        <v>232</v>
      </c>
      <c r="B121" t="s">
        <v>233</v>
      </c>
      <c r="C121" s="2">
        <v>298300</v>
      </c>
    </row>
    <row r="122" spans="1:3" hidden="1">
      <c r="A122" t="s">
        <v>234</v>
      </c>
      <c r="B122" t="s">
        <v>235</v>
      </c>
      <c r="C122" s="2">
        <v>-1000</v>
      </c>
    </row>
    <row r="123" spans="1:3" hidden="1">
      <c r="A123" t="s">
        <v>236</v>
      </c>
      <c r="B123" t="s">
        <v>237</v>
      </c>
      <c r="C123" s="2">
        <v>359200</v>
      </c>
    </row>
    <row r="124" spans="1:3" hidden="1">
      <c r="A124" t="s">
        <v>238</v>
      </c>
      <c r="B124" t="s">
        <v>239</v>
      </c>
      <c r="C124" s="2">
        <v>358200</v>
      </c>
    </row>
    <row r="125" spans="1:3" hidden="1">
      <c r="A125" t="s">
        <v>240</v>
      </c>
      <c r="B125" t="s">
        <v>241</v>
      </c>
      <c r="C125" s="2">
        <v>224900</v>
      </c>
    </row>
    <row r="126" spans="1:3" hidden="1">
      <c r="A126" t="s">
        <v>242</v>
      </c>
      <c r="B126" t="s">
        <v>243</v>
      </c>
      <c r="C126" s="2">
        <v>169900</v>
      </c>
    </row>
    <row r="127" spans="1:3" hidden="1">
      <c r="A127" t="s">
        <v>244</v>
      </c>
      <c r="B127" t="s">
        <v>245</v>
      </c>
      <c r="C127" s="2">
        <v>189700</v>
      </c>
    </row>
    <row r="128" spans="1:3" hidden="1">
      <c r="A128" t="s">
        <v>246</v>
      </c>
      <c r="B128" t="s">
        <v>247</v>
      </c>
      <c r="C128" s="2">
        <v>190200</v>
      </c>
    </row>
    <row r="129" spans="1:3" hidden="1">
      <c r="A129" t="s">
        <v>248</v>
      </c>
      <c r="B129" t="s">
        <v>249</v>
      </c>
      <c r="C129" s="2">
        <v>189900</v>
      </c>
    </row>
    <row r="130" spans="1:3" hidden="1">
      <c r="A130" t="s">
        <v>252</v>
      </c>
      <c r="B130" t="s">
        <v>253</v>
      </c>
      <c r="C130" s="2">
        <v>85000</v>
      </c>
    </row>
    <row r="131" spans="1:3" hidden="1">
      <c r="A131" t="s">
        <v>254</v>
      </c>
      <c r="B131" t="s">
        <v>255</v>
      </c>
      <c r="C131" s="2">
        <v>408700</v>
      </c>
    </row>
    <row r="132" spans="1:3" hidden="1">
      <c r="A132" t="s">
        <v>256</v>
      </c>
      <c r="B132" t="s">
        <v>257</v>
      </c>
      <c r="C132" s="2">
        <v>300500</v>
      </c>
    </row>
    <row r="133" spans="1:3" hidden="1">
      <c r="A133" t="s">
        <v>258</v>
      </c>
      <c r="B133" t="s">
        <v>259</v>
      </c>
      <c r="C133" s="2">
        <v>174900</v>
      </c>
    </row>
    <row r="134" spans="1:3" hidden="1">
      <c r="A134" t="s">
        <v>260</v>
      </c>
      <c r="B134" t="s">
        <v>261</v>
      </c>
      <c r="C134" s="2">
        <v>238600</v>
      </c>
    </row>
    <row r="135" spans="1:3" hidden="1">
      <c r="A135" t="s">
        <v>262</v>
      </c>
      <c r="B135" t="s">
        <v>263</v>
      </c>
      <c r="C135" s="2">
        <v>186160.01</v>
      </c>
    </row>
    <row r="136" spans="1:3" hidden="1">
      <c r="A136" t="s">
        <v>264</v>
      </c>
      <c r="B136" t="s">
        <v>265</v>
      </c>
      <c r="C136" s="2">
        <v>149600</v>
      </c>
    </row>
    <row r="137" spans="1:3" hidden="1">
      <c r="A137" t="s">
        <v>266</v>
      </c>
      <c r="B137" t="s">
        <v>267</v>
      </c>
      <c r="C137" s="2">
        <v>114900</v>
      </c>
    </row>
    <row r="138" spans="1:3" hidden="1">
      <c r="A138" t="s">
        <v>268</v>
      </c>
      <c r="B138" t="s">
        <v>269</v>
      </c>
      <c r="C138" s="2">
        <v>-50655</v>
      </c>
    </row>
    <row r="139" spans="1:3" hidden="1">
      <c r="A139" t="s">
        <v>338</v>
      </c>
      <c r="B139" t="s">
        <v>339</v>
      </c>
      <c r="C139" s="2">
        <v>2598.09</v>
      </c>
    </row>
    <row r="140" spans="1:3" hidden="1">
      <c r="A140" t="s">
        <v>340</v>
      </c>
      <c r="B140" t="s">
        <v>341</v>
      </c>
      <c r="C140" s="2">
        <v>69915.649999999994</v>
      </c>
    </row>
    <row r="141" spans="1:3" hidden="1">
      <c r="A141" t="s">
        <v>342</v>
      </c>
      <c r="B141" t="s">
        <v>343</v>
      </c>
      <c r="C141" s="2">
        <v>70000</v>
      </c>
    </row>
    <row r="142" spans="1:3" hidden="1">
      <c r="A142" t="s">
        <v>344</v>
      </c>
      <c r="B142" t="s">
        <v>345</v>
      </c>
      <c r="C142" s="2">
        <v>1000</v>
      </c>
    </row>
    <row r="143" spans="1:3" hidden="1">
      <c r="A143" t="s">
        <v>346</v>
      </c>
      <c r="B143" t="s">
        <v>347</v>
      </c>
      <c r="C143" s="2">
        <v>271600</v>
      </c>
    </row>
    <row r="144" spans="1:3" hidden="1">
      <c r="A144" t="s">
        <v>350</v>
      </c>
      <c r="B144" t="s">
        <v>351</v>
      </c>
      <c r="C144" s="2">
        <v>160000</v>
      </c>
    </row>
    <row r="145" spans="1:3" hidden="1">
      <c r="A145" t="s">
        <v>356</v>
      </c>
      <c r="B145" t="s">
        <v>357</v>
      </c>
      <c r="C145" s="2">
        <v>371707.12</v>
      </c>
    </row>
    <row r="146" spans="1:3" hidden="1">
      <c r="A146" t="s">
        <v>360</v>
      </c>
      <c r="B146" t="s">
        <v>361</v>
      </c>
      <c r="C146" s="2">
        <v>33314</v>
      </c>
    </row>
    <row r="147" spans="1:3" hidden="1">
      <c r="A147" t="s">
        <v>362</v>
      </c>
      <c r="B147" t="s">
        <v>363</v>
      </c>
      <c r="C147" s="2">
        <v>358000</v>
      </c>
    </row>
    <row r="148" spans="1:3" hidden="1">
      <c r="A148" t="s">
        <v>366</v>
      </c>
      <c r="B148" t="s">
        <v>367</v>
      </c>
      <c r="C148" s="2">
        <v>337200</v>
      </c>
    </row>
    <row r="149" spans="1:3" hidden="1">
      <c r="A149" t="s">
        <v>368</v>
      </c>
      <c r="B149" t="s">
        <v>369</v>
      </c>
      <c r="C149" s="2">
        <v>94315</v>
      </c>
    </row>
    <row r="150" spans="1:3" hidden="1">
      <c r="A150" t="s">
        <v>370</v>
      </c>
      <c r="B150" t="s">
        <v>371</v>
      </c>
      <c r="C150" s="2">
        <v>327000.81</v>
      </c>
    </row>
    <row r="151" spans="1:3" hidden="1">
      <c r="A151" t="s">
        <v>372</v>
      </c>
      <c r="B151" t="s">
        <v>373</v>
      </c>
      <c r="C151" s="2">
        <v>160100</v>
      </c>
    </row>
    <row r="152" spans="1:3" hidden="1">
      <c r="A152" t="s">
        <v>374</v>
      </c>
      <c r="B152" t="s">
        <v>375</v>
      </c>
      <c r="C152" s="2">
        <v>282945</v>
      </c>
    </row>
    <row r="153" spans="1:3" hidden="1">
      <c r="A153" t="s">
        <v>376</v>
      </c>
      <c r="B153" t="s">
        <v>377</v>
      </c>
      <c r="C153" s="2">
        <v>435300</v>
      </c>
    </row>
    <row r="154" spans="1:3" hidden="1">
      <c r="A154" t="s">
        <v>378</v>
      </c>
      <c r="B154" t="s">
        <v>379</v>
      </c>
      <c r="C154" s="2">
        <v>435300</v>
      </c>
    </row>
    <row r="155" spans="1:3" hidden="1">
      <c r="A155" t="s">
        <v>380</v>
      </c>
      <c r="B155" t="s">
        <v>381</v>
      </c>
      <c r="C155" s="2">
        <v>266256.69</v>
      </c>
    </row>
    <row r="156" spans="1:3" hidden="1">
      <c r="A156" t="s">
        <v>382</v>
      </c>
      <c r="B156" t="s">
        <v>383</v>
      </c>
      <c r="C156" s="2">
        <v>435300</v>
      </c>
    </row>
    <row r="157" spans="1:3" hidden="1">
      <c r="A157" t="s">
        <v>388</v>
      </c>
      <c r="B157" t="s">
        <v>389</v>
      </c>
      <c r="C157" s="2">
        <v>7000</v>
      </c>
    </row>
    <row r="159" spans="1:3">
      <c r="A159">
        <v>227</v>
      </c>
      <c r="B159" t="s">
        <v>392</v>
      </c>
      <c r="C159" s="2">
        <v>209419.96</v>
      </c>
    </row>
    <row r="160" spans="1:3" hidden="1">
      <c r="A160" t="s">
        <v>393</v>
      </c>
      <c r="B160" t="s">
        <v>394</v>
      </c>
      <c r="C160" s="2">
        <v>209419.96</v>
      </c>
    </row>
    <row r="162" spans="1:3">
      <c r="A162">
        <v>253</v>
      </c>
      <c r="B162" t="s">
        <v>395</v>
      </c>
      <c r="C162" s="2">
        <v>47865.8</v>
      </c>
    </row>
    <row r="163" spans="1:3" hidden="1">
      <c r="A163" t="s">
        <v>396</v>
      </c>
      <c r="B163" t="s">
        <v>397</v>
      </c>
      <c r="C163" s="2">
        <v>47865.8</v>
      </c>
    </row>
    <row r="165" spans="1:3">
      <c r="A165">
        <v>254</v>
      </c>
      <c r="B165" t="s">
        <v>400</v>
      </c>
      <c r="C165" s="2">
        <f>+C166</f>
        <v>210764.28</v>
      </c>
    </row>
    <row r="166" spans="1:3" hidden="1">
      <c r="A166" t="s">
        <v>407</v>
      </c>
      <c r="B166" t="s">
        <v>400</v>
      </c>
      <c r="C166" s="2">
        <v>210764.28</v>
      </c>
    </row>
    <row r="168" spans="1:3">
      <c r="C168" s="2">
        <f>+C7+C10+C29+C41+C85+C159+C162+C165+C39</f>
        <v>17287795.609999999</v>
      </c>
    </row>
    <row r="169" spans="1:3">
      <c r="C169" s="2">
        <f>C168/1.16</f>
        <v>14903272.077586208</v>
      </c>
    </row>
    <row r="170" spans="1:3">
      <c r="C170" s="2">
        <f>C169*0.16</f>
        <v>2384523.5324137933</v>
      </c>
    </row>
  </sheetData>
  <sortState ref="A83:C154">
    <sortCondition ref="A83:A154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4:C195"/>
  <sheetViews>
    <sheetView workbookViewId="0">
      <selection activeCell="C189" activeCellId="8" sqref="C4 C7 C31 C39 C42 C121 C182 C186 C189"/>
    </sheetView>
  </sheetViews>
  <sheetFormatPr baseColWidth="10" defaultRowHeight="11.25"/>
  <cols>
    <col min="1" max="1" width="11.42578125" style="3"/>
    <col min="2" max="2" width="35" style="3" bestFit="1" customWidth="1"/>
    <col min="3" max="3" width="12" style="4" bestFit="1" customWidth="1"/>
    <col min="4" max="16384" width="11.42578125" style="3"/>
  </cols>
  <sheetData>
    <row r="4" spans="1:3">
      <c r="A4" s="3">
        <v>210</v>
      </c>
      <c r="B4" s="3" t="s">
        <v>0</v>
      </c>
      <c r="C4" s="4">
        <v>363937.16</v>
      </c>
    </row>
    <row r="5" spans="1:3" hidden="1">
      <c r="A5" s="3" t="s">
        <v>1</v>
      </c>
      <c r="B5" s="3" t="s">
        <v>2</v>
      </c>
      <c r="C5" s="4">
        <v>363937.16</v>
      </c>
    </row>
    <row r="7" spans="1:3">
      <c r="A7" s="3">
        <v>211</v>
      </c>
      <c r="B7" s="3" t="s">
        <v>3</v>
      </c>
      <c r="C7" s="4">
        <v>1677659.05</v>
      </c>
    </row>
    <row r="8" spans="1:3" hidden="1">
      <c r="A8" s="3" t="s">
        <v>867</v>
      </c>
      <c r="B8" s="3" t="s">
        <v>868</v>
      </c>
      <c r="C8" s="4">
        <v>2088.65</v>
      </c>
    </row>
    <row r="9" spans="1:3" hidden="1">
      <c r="A9" s="3" t="s">
        <v>4</v>
      </c>
      <c r="B9" s="3" t="s">
        <v>5</v>
      </c>
      <c r="C9" s="4">
        <v>1576.61</v>
      </c>
    </row>
    <row r="10" spans="1:3" hidden="1">
      <c r="A10" s="3" t="s">
        <v>6</v>
      </c>
      <c r="B10" s="3" t="s">
        <v>7</v>
      </c>
      <c r="C10" s="4">
        <v>207563.37</v>
      </c>
    </row>
    <row r="11" spans="1:3" hidden="1">
      <c r="A11" s="3" t="s">
        <v>8</v>
      </c>
      <c r="B11" s="3" t="s">
        <v>9</v>
      </c>
      <c r="C11" s="4">
        <v>642361.47</v>
      </c>
    </row>
    <row r="12" spans="1:3" hidden="1">
      <c r="A12" s="3" t="s">
        <v>765</v>
      </c>
      <c r="B12" s="3" t="s">
        <v>766</v>
      </c>
      <c r="C12" s="4">
        <v>9880.36</v>
      </c>
    </row>
    <row r="13" spans="1:3" hidden="1">
      <c r="A13" s="3" t="s">
        <v>10</v>
      </c>
      <c r="B13" s="3" t="s">
        <v>11</v>
      </c>
      <c r="C13" s="4">
        <v>52819.74</v>
      </c>
    </row>
    <row r="14" spans="1:3" hidden="1">
      <c r="A14" s="3" t="s">
        <v>12</v>
      </c>
      <c r="B14" s="3" t="s">
        <v>13</v>
      </c>
      <c r="C14" s="4">
        <v>3309.88</v>
      </c>
    </row>
    <row r="15" spans="1:3" hidden="1">
      <c r="A15" s="3" t="s">
        <v>978</v>
      </c>
      <c r="B15" s="3" t="s">
        <v>979</v>
      </c>
      <c r="C15" s="4">
        <v>371.48</v>
      </c>
    </row>
    <row r="16" spans="1:3" hidden="1">
      <c r="A16" s="3" t="s">
        <v>16</v>
      </c>
      <c r="B16" s="3" t="s">
        <v>17</v>
      </c>
      <c r="C16" s="4">
        <v>552067.14</v>
      </c>
    </row>
    <row r="17" spans="1:3" hidden="1">
      <c r="A17" s="3" t="s">
        <v>18</v>
      </c>
      <c r="B17" s="3" t="s">
        <v>19</v>
      </c>
      <c r="C17" s="4">
        <v>3581.91</v>
      </c>
    </row>
    <row r="18" spans="1:3" hidden="1">
      <c r="A18" s="3" t="s">
        <v>20</v>
      </c>
      <c r="B18" s="3" t="s">
        <v>21</v>
      </c>
      <c r="C18" s="4">
        <v>56970.65</v>
      </c>
    </row>
    <row r="19" spans="1:3" hidden="1">
      <c r="A19" s="3" t="s">
        <v>22</v>
      </c>
      <c r="B19" s="3" t="s">
        <v>23</v>
      </c>
      <c r="C19" s="4">
        <v>49127.79</v>
      </c>
    </row>
    <row r="20" spans="1:3" hidden="1">
      <c r="A20" s="3" t="s">
        <v>773</v>
      </c>
      <c r="B20" s="3" t="s">
        <v>774</v>
      </c>
      <c r="C20" s="4">
        <v>1840</v>
      </c>
    </row>
    <row r="21" spans="1:3" hidden="1">
      <c r="A21" s="3" t="s">
        <v>24</v>
      </c>
      <c r="B21" s="3" t="s">
        <v>25</v>
      </c>
      <c r="C21" s="4">
        <v>13932.88</v>
      </c>
    </row>
    <row r="22" spans="1:3" hidden="1">
      <c r="A22" s="3" t="s">
        <v>680</v>
      </c>
      <c r="B22" s="3" t="s">
        <v>418</v>
      </c>
      <c r="C22" s="4">
        <v>16665.57</v>
      </c>
    </row>
    <row r="23" spans="1:3" hidden="1">
      <c r="A23" s="3" t="s">
        <v>980</v>
      </c>
      <c r="B23" s="3" t="s">
        <v>981</v>
      </c>
      <c r="C23" s="4">
        <v>2001.36</v>
      </c>
    </row>
    <row r="24" spans="1:3" hidden="1">
      <c r="A24" s="3" t="s">
        <v>26</v>
      </c>
      <c r="B24" s="3" t="s">
        <v>27</v>
      </c>
      <c r="C24" s="4">
        <v>2059.21</v>
      </c>
    </row>
    <row r="25" spans="1:3" hidden="1">
      <c r="A25" s="3" t="s">
        <v>28</v>
      </c>
      <c r="B25" s="3" t="s">
        <v>29</v>
      </c>
      <c r="C25" s="4">
        <v>49169.07</v>
      </c>
    </row>
    <row r="26" spans="1:3" hidden="1">
      <c r="A26" s="3" t="s">
        <v>982</v>
      </c>
      <c r="B26" s="3" t="s">
        <v>983</v>
      </c>
      <c r="C26" s="4">
        <v>456.18</v>
      </c>
    </row>
    <row r="27" spans="1:3" hidden="1">
      <c r="A27" s="3" t="s">
        <v>411</v>
      </c>
      <c r="B27" s="3" t="s">
        <v>412</v>
      </c>
      <c r="C27" s="4">
        <v>8182.54</v>
      </c>
    </row>
    <row r="28" spans="1:3" hidden="1">
      <c r="A28" s="3" t="s">
        <v>413</v>
      </c>
      <c r="B28" s="3" t="s">
        <v>414</v>
      </c>
      <c r="C28" s="4">
        <v>-950</v>
      </c>
    </row>
    <row r="29" spans="1:3" hidden="1">
      <c r="A29" s="3" t="s">
        <v>30</v>
      </c>
      <c r="B29" s="3" t="s">
        <v>31</v>
      </c>
      <c r="C29" s="4">
        <v>2583.19</v>
      </c>
    </row>
    <row r="31" spans="1:3">
      <c r="A31" s="3">
        <v>212</v>
      </c>
      <c r="B31" s="3" t="s">
        <v>32</v>
      </c>
      <c r="C31" s="4">
        <v>288289.55</v>
      </c>
    </row>
    <row r="32" spans="1:3" hidden="1">
      <c r="A32" s="3" t="s">
        <v>33</v>
      </c>
      <c r="B32" s="3" t="s">
        <v>7</v>
      </c>
      <c r="C32" s="4">
        <v>271023.26</v>
      </c>
    </row>
    <row r="33" spans="1:3" hidden="1">
      <c r="A33" s="3" t="s">
        <v>34</v>
      </c>
      <c r="B33" s="3" t="s">
        <v>9</v>
      </c>
      <c r="C33" s="4">
        <v>7377.21</v>
      </c>
    </row>
    <row r="34" spans="1:3" hidden="1">
      <c r="A34" s="3" t="s">
        <v>36</v>
      </c>
      <c r="B34" s="3" t="s">
        <v>37</v>
      </c>
      <c r="C34" s="4">
        <v>8624.9699999999993</v>
      </c>
    </row>
    <row r="35" spans="1:3" hidden="1">
      <c r="A35" s="3" t="s">
        <v>984</v>
      </c>
      <c r="B35" s="3" t="s">
        <v>985</v>
      </c>
      <c r="C35" s="4">
        <v>860.31</v>
      </c>
    </row>
    <row r="36" spans="1:3" hidden="1">
      <c r="A36" s="3" t="s">
        <v>986</v>
      </c>
      <c r="B36" s="3" t="s">
        <v>987</v>
      </c>
      <c r="C36" s="4">
        <v>201.9</v>
      </c>
    </row>
    <row r="37" spans="1:3" hidden="1">
      <c r="A37" s="3" t="s">
        <v>988</v>
      </c>
      <c r="B37" s="3" t="s">
        <v>989</v>
      </c>
      <c r="C37" s="4">
        <v>201.9</v>
      </c>
    </row>
    <row r="39" spans="1:3">
      <c r="A39" s="3">
        <v>220</v>
      </c>
      <c r="B39" s="3" t="s">
        <v>39</v>
      </c>
      <c r="C39" s="4">
        <f>+C40</f>
        <v>-442040.32000000001</v>
      </c>
    </row>
    <row r="40" spans="1:3" hidden="1">
      <c r="A40" s="3" t="s">
        <v>40</v>
      </c>
      <c r="B40" s="3" t="s">
        <v>41</v>
      </c>
      <c r="C40" s="4">
        <v>-442040.32000000001</v>
      </c>
    </row>
    <row r="42" spans="1:3">
      <c r="A42" s="3">
        <v>221</v>
      </c>
      <c r="B42" s="3" t="s">
        <v>42</v>
      </c>
      <c r="C42" s="4">
        <v>403755.28</v>
      </c>
    </row>
    <row r="43" spans="1:3" hidden="1">
      <c r="A43" s="3" t="s">
        <v>990</v>
      </c>
      <c r="B43" s="3" t="s">
        <v>991</v>
      </c>
      <c r="C43" s="4">
        <v>5000</v>
      </c>
    </row>
    <row r="44" spans="1:3" hidden="1">
      <c r="A44" s="3" t="s">
        <v>421</v>
      </c>
      <c r="B44" s="3" t="s">
        <v>422</v>
      </c>
      <c r="C44" s="4">
        <v>15000</v>
      </c>
    </row>
    <row r="45" spans="1:3" hidden="1">
      <c r="A45" s="3" t="s">
        <v>992</v>
      </c>
      <c r="B45" s="3" t="s">
        <v>993</v>
      </c>
      <c r="C45" s="4">
        <v>12500</v>
      </c>
    </row>
    <row r="46" spans="1:3" hidden="1">
      <c r="A46" s="3" t="s">
        <v>47</v>
      </c>
      <c r="B46" s="3" t="s">
        <v>48</v>
      </c>
      <c r="C46" s="4">
        <v>2000</v>
      </c>
    </row>
    <row r="47" spans="1:3" hidden="1">
      <c r="A47" s="3" t="s">
        <v>423</v>
      </c>
      <c r="B47" s="3" t="s">
        <v>424</v>
      </c>
      <c r="C47" s="4">
        <v>5000</v>
      </c>
    </row>
    <row r="48" spans="1:3" hidden="1">
      <c r="A48" s="3" t="s">
        <v>53</v>
      </c>
      <c r="B48" s="3" t="s">
        <v>54</v>
      </c>
      <c r="C48" s="4">
        <v>2500</v>
      </c>
    </row>
    <row r="49" spans="1:3" hidden="1">
      <c r="A49" s="3" t="s">
        <v>57</v>
      </c>
      <c r="B49" s="3" t="s">
        <v>58</v>
      </c>
      <c r="C49" s="4">
        <v>2500</v>
      </c>
    </row>
    <row r="50" spans="1:3" hidden="1">
      <c r="A50" s="3" t="s">
        <v>61</v>
      </c>
      <c r="B50" s="3" t="s">
        <v>62</v>
      </c>
      <c r="C50" s="4">
        <v>5000</v>
      </c>
    </row>
    <row r="51" spans="1:3" hidden="1">
      <c r="A51" s="3" t="s">
        <v>425</v>
      </c>
      <c r="B51" s="3" t="s">
        <v>426</v>
      </c>
      <c r="C51" s="4">
        <v>15000</v>
      </c>
    </row>
    <row r="52" spans="1:3" hidden="1">
      <c r="A52" s="3" t="s">
        <v>73</v>
      </c>
      <c r="B52" s="3" t="s">
        <v>74</v>
      </c>
      <c r="C52" s="4">
        <v>2500</v>
      </c>
    </row>
    <row r="53" spans="1:3" hidden="1">
      <c r="A53" s="3" t="s">
        <v>79</v>
      </c>
      <c r="B53" s="3" t="s">
        <v>80</v>
      </c>
      <c r="C53" s="4">
        <v>5000</v>
      </c>
    </row>
    <row r="54" spans="1:3" hidden="1">
      <c r="A54" s="3" t="s">
        <v>87</v>
      </c>
      <c r="B54" s="3" t="s">
        <v>88</v>
      </c>
      <c r="C54" s="4">
        <v>2500</v>
      </c>
    </row>
    <row r="55" spans="1:3" hidden="1">
      <c r="A55" s="3" t="s">
        <v>91</v>
      </c>
      <c r="B55" s="3" t="s">
        <v>92</v>
      </c>
      <c r="C55" s="4">
        <v>5000</v>
      </c>
    </row>
    <row r="56" spans="1:3" hidden="1">
      <c r="A56" s="3" t="s">
        <v>93</v>
      </c>
      <c r="B56" s="3" t="s">
        <v>94</v>
      </c>
      <c r="C56" s="4">
        <v>5000</v>
      </c>
    </row>
    <row r="57" spans="1:3" hidden="1">
      <c r="A57" s="3" t="s">
        <v>97</v>
      </c>
      <c r="B57" s="3" t="s">
        <v>98</v>
      </c>
      <c r="C57" s="4">
        <v>2000</v>
      </c>
    </row>
    <row r="58" spans="1:3" hidden="1">
      <c r="A58" s="3" t="s">
        <v>99</v>
      </c>
      <c r="B58" s="3" t="s">
        <v>100</v>
      </c>
      <c r="C58" s="4">
        <v>2000</v>
      </c>
    </row>
    <row r="59" spans="1:3" hidden="1">
      <c r="A59" s="3" t="s">
        <v>101</v>
      </c>
      <c r="B59" s="3" t="s">
        <v>102</v>
      </c>
      <c r="C59" s="4">
        <v>2500</v>
      </c>
    </row>
    <row r="60" spans="1:3" hidden="1">
      <c r="A60" s="3" t="s">
        <v>105</v>
      </c>
      <c r="B60" s="3" t="s">
        <v>106</v>
      </c>
      <c r="C60" s="4">
        <v>2500</v>
      </c>
    </row>
    <row r="61" spans="1:3" hidden="1">
      <c r="A61" s="3" t="s">
        <v>107</v>
      </c>
      <c r="B61" s="3" t="s">
        <v>108</v>
      </c>
      <c r="C61" s="4">
        <v>2500</v>
      </c>
    </row>
    <row r="62" spans="1:3" hidden="1">
      <c r="A62" s="3" t="s">
        <v>795</v>
      </c>
      <c r="B62" s="3" t="s">
        <v>796</v>
      </c>
      <c r="C62" s="4">
        <v>3633.6</v>
      </c>
    </row>
    <row r="63" spans="1:3" hidden="1">
      <c r="A63" s="3" t="s">
        <v>427</v>
      </c>
      <c r="B63" s="3" t="s">
        <v>428</v>
      </c>
      <c r="C63" s="4">
        <v>2000</v>
      </c>
    </row>
    <row r="64" spans="1:3" hidden="1">
      <c r="A64" s="3" t="s">
        <v>429</v>
      </c>
      <c r="B64" s="3" t="s">
        <v>430</v>
      </c>
      <c r="C64" s="4">
        <v>2000</v>
      </c>
    </row>
    <row r="65" spans="1:3" hidden="1">
      <c r="A65" s="3" t="s">
        <v>797</v>
      </c>
      <c r="B65" s="3" t="s">
        <v>798</v>
      </c>
      <c r="C65" s="4">
        <v>3123.6</v>
      </c>
    </row>
    <row r="66" spans="1:3" hidden="1">
      <c r="A66" s="3" t="s">
        <v>431</v>
      </c>
      <c r="B66" s="3" t="s">
        <v>432</v>
      </c>
      <c r="C66" s="4">
        <v>2000</v>
      </c>
    </row>
    <row r="67" spans="1:3" hidden="1">
      <c r="A67" s="3" t="s">
        <v>433</v>
      </c>
      <c r="B67" s="3" t="s">
        <v>434</v>
      </c>
      <c r="C67" s="4">
        <v>2500</v>
      </c>
    </row>
    <row r="68" spans="1:3" hidden="1">
      <c r="A68" s="3" t="s">
        <v>435</v>
      </c>
      <c r="B68" s="3" t="s">
        <v>436</v>
      </c>
      <c r="C68" s="4">
        <v>2500</v>
      </c>
    </row>
    <row r="69" spans="1:3" hidden="1">
      <c r="A69" s="3" t="s">
        <v>437</v>
      </c>
      <c r="B69" s="3" t="s">
        <v>438</v>
      </c>
      <c r="C69" s="4">
        <v>2000</v>
      </c>
    </row>
    <row r="70" spans="1:3" hidden="1">
      <c r="A70" s="3" t="s">
        <v>439</v>
      </c>
      <c r="B70" s="3" t="s">
        <v>440</v>
      </c>
      <c r="C70" s="4">
        <v>2500</v>
      </c>
    </row>
    <row r="71" spans="1:3" hidden="1">
      <c r="A71" s="3" t="s">
        <v>109</v>
      </c>
      <c r="B71" s="3" t="s">
        <v>110</v>
      </c>
      <c r="C71" s="4">
        <v>5000</v>
      </c>
    </row>
    <row r="72" spans="1:3" hidden="1">
      <c r="A72" s="3" t="s">
        <v>610</v>
      </c>
      <c r="B72" s="3" t="s">
        <v>611</v>
      </c>
      <c r="C72" s="4">
        <v>2500</v>
      </c>
    </row>
    <row r="73" spans="1:3" hidden="1">
      <c r="A73" s="3" t="s">
        <v>111</v>
      </c>
      <c r="B73" s="3" t="s">
        <v>112</v>
      </c>
      <c r="C73" s="4">
        <v>1000</v>
      </c>
    </row>
    <row r="74" spans="1:3" hidden="1">
      <c r="A74" s="3" t="s">
        <v>113</v>
      </c>
      <c r="B74" s="3" t="s">
        <v>114</v>
      </c>
      <c r="C74" s="4">
        <v>7500</v>
      </c>
    </row>
    <row r="75" spans="1:3" hidden="1">
      <c r="A75" s="3" t="s">
        <v>115</v>
      </c>
      <c r="B75" s="3" t="s">
        <v>116</v>
      </c>
      <c r="C75" s="4">
        <v>2500</v>
      </c>
    </row>
    <row r="76" spans="1:3" hidden="1">
      <c r="A76" s="3" t="s">
        <v>994</v>
      </c>
      <c r="B76" s="3" t="s">
        <v>995</v>
      </c>
      <c r="C76" s="4">
        <v>12500</v>
      </c>
    </row>
    <row r="77" spans="1:3" hidden="1">
      <c r="A77" s="3" t="s">
        <v>903</v>
      </c>
      <c r="B77" s="3" t="s">
        <v>904</v>
      </c>
      <c r="C77" s="4">
        <v>7500</v>
      </c>
    </row>
    <row r="78" spans="1:3" hidden="1">
      <c r="A78" s="3" t="s">
        <v>801</v>
      </c>
      <c r="B78" s="3" t="s">
        <v>802</v>
      </c>
      <c r="C78" s="4">
        <v>3123.6</v>
      </c>
    </row>
    <row r="79" spans="1:3" hidden="1">
      <c r="A79" s="3" t="s">
        <v>803</v>
      </c>
      <c r="B79" s="3" t="s">
        <v>804</v>
      </c>
      <c r="C79" s="4">
        <v>3123.6</v>
      </c>
    </row>
    <row r="80" spans="1:3" hidden="1">
      <c r="A80" s="3" t="s">
        <v>119</v>
      </c>
      <c r="B80" s="3" t="s">
        <v>120</v>
      </c>
      <c r="C80" s="4">
        <v>5000</v>
      </c>
    </row>
    <row r="81" spans="1:3" hidden="1">
      <c r="A81" s="3" t="s">
        <v>805</v>
      </c>
      <c r="B81" s="3" t="s">
        <v>806</v>
      </c>
      <c r="C81" s="4">
        <v>2500</v>
      </c>
    </row>
    <row r="82" spans="1:3" hidden="1">
      <c r="A82" s="3" t="s">
        <v>121</v>
      </c>
      <c r="B82" s="3" t="s">
        <v>122</v>
      </c>
      <c r="C82" s="4">
        <v>7500</v>
      </c>
    </row>
    <row r="83" spans="1:3" hidden="1">
      <c r="A83" s="3" t="s">
        <v>123</v>
      </c>
      <c r="B83" s="3" t="s">
        <v>124</v>
      </c>
      <c r="C83" s="4">
        <v>5000</v>
      </c>
    </row>
    <row r="84" spans="1:3" hidden="1">
      <c r="A84" s="3" t="s">
        <v>441</v>
      </c>
      <c r="B84" s="3" t="s">
        <v>442</v>
      </c>
      <c r="C84" s="4">
        <v>5000</v>
      </c>
    </row>
    <row r="85" spans="1:3" hidden="1">
      <c r="A85" s="3" t="s">
        <v>125</v>
      </c>
      <c r="B85" s="3" t="s">
        <v>126</v>
      </c>
      <c r="C85" s="4">
        <v>5000</v>
      </c>
    </row>
    <row r="86" spans="1:3" hidden="1">
      <c r="A86" s="3" t="s">
        <v>127</v>
      </c>
      <c r="B86" s="3" t="s">
        <v>128</v>
      </c>
      <c r="C86" s="4">
        <v>-2500</v>
      </c>
    </row>
    <row r="87" spans="1:3" hidden="1">
      <c r="A87" s="3" t="s">
        <v>129</v>
      </c>
      <c r="B87" s="3" t="s">
        <v>130</v>
      </c>
      <c r="C87" s="4">
        <v>5000</v>
      </c>
    </row>
    <row r="88" spans="1:3" hidden="1">
      <c r="A88" s="3" t="s">
        <v>612</v>
      </c>
      <c r="B88" s="3" t="s">
        <v>613</v>
      </c>
      <c r="C88" s="4">
        <v>2500</v>
      </c>
    </row>
    <row r="89" spans="1:3" hidden="1">
      <c r="A89" s="3" t="s">
        <v>131</v>
      </c>
      <c r="B89" s="3" t="s">
        <v>132</v>
      </c>
      <c r="C89" s="4">
        <v>5000</v>
      </c>
    </row>
    <row r="90" spans="1:3" hidden="1">
      <c r="A90" s="3" t="s">
        <v>133</v>
      </c>
      <c r="B90" s="3" t="s">
        <v>134</v>
      </c>
      <c r="C90" s="4">
        <v>4950</v>
      </c>
    </row>
    <row r="91" spans="1:3" hidden="1">
      <c r="A91" s="3" t="s">
        <v>996</v>
      </c>
      <c r="B91" s="3" t="s">
        <v>997</v>
      </c>
      <c r="C91" s="4">
        <v>5000</v>
      </c>
    </row>
    <row r="92" spans="1:3" hidden="1">
      <c r="A92" s="3" t="s">
        <v>905</v>
      </c>
      <c r="B92" s="3" t="s">
        <v>906</v>
      </c>
      <c r="C92" s="4">
        <v>5000</v>
      </c>
    </row>
    <row r="93" spans="1:3" hidden="1">
      <c r="A93" s="3" t="s">
        <v>135</v>
      </c>
      <c r="B93" s="3" t="s">
        <v>136</v>
      </c>
      <c r="C93" s="4">
        <v>5000</v>
      </c>
    </row>
    <row r="94" spans="1:3" hidden="1">
      <c r="A94" s="3" t="s">
        <v>998</v>
      </c>
      <c r="B94" s="3" t="s">
        <v>999</v>
      </c>
      <c r="C94" s="4">
        <v>5000</v>
      </c>
    </row>
    <row r="95" spans="1:3" hidden="1">
      <c r="A95" s="3" t="s">
        <v>681</v>
      </c>
      <c r="B95" s="3" t="s">
        <v>682</v>
      </c>
      <c r="C95" s="4">
        <v>5000</v>
      </c>
    </row>
    <row r="96" spans="1:3" hidden="1">
      <c r="A96" s="3" t="s">
        <v>683</v>
      </c>
      <c r="B96" s="3" t="s">
        <v>684</v>
      </c>
      <c r="C96" s="4">
        <v>5000</v>
      </c>
    </row>
    <row r="97" spans="1:3" hidden="1">
      <c r="A97" s="3" t="s">
        <v>137</v>
      </c>
      <c r="B97" s="3" t="s">
        <v>138</v>
      </c>
      <c r="C97" s="4">
        <v>15000</v>
      </c>
    </row>
    <row r="98" spans="1:3" hidden="1">
      <c r="A98" s="3" t="s">
        <v>907</v>
      </c>
      <c r="B98" s="3" t="s">
        <v>908</v>
      </c>
      <c r="C98" s="4">
        <v>7500</v>
      </c>
    </row>
    <row r="99" spans="1:3" hidden="1">
      <c r="A99" s="3" t="s">
        <v>909</v>
      </c>
      <c r="B99" s="3" t="s">
        <v>910</v>
      </c>
      <c r="C99" s="4">
        <v>5016.96</v>
      </c>
    </row>
    <row r="100" spans="1:3" hidden="1">
      <c r="A100" s="3" t="s">
        <v>443</v>
      </c>
      <c r="B100" s="3" t="s">
        <v>444</v>
      </c>
      <c r="C100" s="4">
        <v>15000</v>
      </c>
    </row>
    <row r="101" spans="1:3" hidden="1">
      <c r="A101" s="3" t="s">
        <v>911</v>
      </c>
      <c r="B101" s="3" t="s">
        <v>912</v>
      </c>
      <c r="C101" s="4">
        <v>3500</v>
      </c>
    </row>
    <row r="102" spans="1:3" hidden="1">
      <c r="A102" s="3" t="s">
        <v>913</v>
      </c>
      <c r="B102" s="3" t="s">
        <v>914</v>
      </c>
      <c r="C102" s="4">
        <v>7500</v>
      </c>
    </row>
    <row r="103" spans="1:3" hidden="1">
      <c r="A103" s="3" t="s">
        <v>915</v>
      </c>
      <c r="B103" s="3" t="s">
        <v>916</v>
      </c>
      <c r="C103" s="4">
        <v>2500</v>
      </c>
    </row>
    <row r="104" spans="1:3" hidden="1">
      <c r="A104" s="3" t="s">
        <v>917</v>
      </c>
      <c r="B104" s="3" t="s">
        <v>918</v>
      </c>
      <c r="C104" s="4">
        <v>7500</v>
      </c>
    </row>
    <row r="105" spans="1:3" hidden="1">
      <c r="A105" s="3" t="s">
        <v>141</v>
      </c>
      <c r="B105" s="3" t="s">
        <v>142</v>
      </c>
      <c r="C105" s="4">
        <v>7500</v>
      </c>
    </row>
    <row r="106" spans="1:3" hidden="1">
      <c r="A106" s="3" t="s">
        <v>143</v>
      </c>
      <c r="B106" s="3" t="s">
        <v>144</v>
      </c>
      <c r="C106" s="4">
        <v>7500</v>
      </c>
    </row>
    <row r="107" spans="1:3" hidden="1">
      <c r="A107" s="3" t="s">
        <v>919</v>
      </c>
      <c r="B107" s="3" t="s">
        <v>920</v>
      </c>
      <c r="C107" s="4">
        <v>5016.96</v>
      </c>
    </row>
    <row r="108" spans="1:3" hidden="1">
      <c r="A108" s="3" t="s">
        <v>921</v>
      </c>
      <c r="B108" s="3" t="s">
        <v>922</v>
      </c>
      <c r="C108" s="4">
        <v>7500</v>
      </c>
    </row>
    <row r="109" spans="1:3" hidden="1">
      <c r="A109" s="3" t="s">
        <v>923</v>
      </c>
      <c r="B109" s="3" t="s">
        <v>924</v>
      </c>
      <c r="C109" s="4">
        <v>7500</v>
      </c>
    </row>
    <row r="110" spans="1:3" hidden="1">
      <c r="A110" s="3" t="s">
        <v>445</v>
      </c>
      <c r="B110" s="3" t="s">
        <v>446</v>
      </c>
      <c r="C110" s="4">
        <v>5000</v>
      </c>
    </row>
    <row r="111" spans="1:3" hidden="1">
      <c r="A111" s="3" t="s">
        <v>925</v>
      </c>
      <c r="B111" s="3" t="s">
        <v>926</v>
      </c>
      <c r="C111" s="4">
        <v>5016.96</v>
      </c>
    </row>
    <row r="112" spans="1:3" hidden="1">
      <c r="A112" s="3" t="s">
        <v>1000</v>
      </c>
      <c r="B112" s="3" t="s">
        <v>1001</v>
      </c>
      <c r="C112" s="4">
        <v>7500</v>
      </c>
    </row>
    <row r="113" spans="1:3" hidden="1">
      <c r="A113" s="3" t="s">
        <v>447</v>
      </c>
      <c r="B113" s="3" t="s">
        <v>448</v>
      </c>
      <c r="C113" s="4">
        <v>4000</v>
      </c>
    </row>
    <row r="114" spans="1:3" hidden="1">
      <c r="A114" s="3" t="s">
        <v>1002</v>
      </c>
      <c r="B114" s="3" t="s">
        <v>1003</v>
      </c>
      <c r="C114" s="4">
        <v>5000</v>
      </c>
    </row>
    <row r="115" spans="1:3" hidden="1">
      <c r="A115" s="3" t="s">
        <v>1004</v>
      </c>
      <c r="B115" s="3" t="s">
        <v>1005</v>
      </c>
      <c r="C115" s="4">
        <v>9000</v>
      </c>
    </row>
    <row r="116" spans="1:3" hidden="1">
      <c r="A116" s="3" t="s">
        <v>1006</v>
      </c>
      <c r="B116" s="3" t="s">
        <v>1007</v>
      </c>
      <c r="C116" s="4">
        <v>9000</v>
      </c>
    </row>
    <row r="117" spans="1:3" hidden="1">
      <c r="A117" s="3" t="s">
        <v>1008</v>
      </c>
      <c r="B117" s="3" t="s">
        <v>1009</v>
      </c>
      <c r="C117" s="4">
        <v>7500</v>
      </c>
    </row>
    <row r="118" spans="1:3" hidden="1">
      <c r="A118" s="3" t="s">
        <v>1010</v>
      </c>
      <c r="B118" s="3" t="s">
        <v>1011</v>
      </c>
      <c r="C118" s="4">
        <v>5000</v>
      </c>
    </row>
    <row r="119" spans="1:3" hidden="1">
      <c r="A119" s="3" t="s">
        <v>1012</v>
      </c>
      <c r="B119" s="3" t="s">
        <v>1013</v>
      </c>
      <c r="C119" s="4">
        <v>10250</v>
      </c>
    </row>
    <row r="121" spans="1:3">
      <c r="A121" s="3">
        <v>225</v>
      </c>
      <c r="B121" s="3" t="s">
        <v>149</v>
      </c>
      <c r="C121" s="4">
        <f>+SUM(C122:C180)</f>
        <v>10150791.27</v>
      </c>
    </row>
    <row r="122" spans="1:3" hidden="1">
      <c r="A122" s="3" t="s">
        <v>931</v>
      </c>
      <c r="B122" s="3" t="s">
        <v>932</v>
      </c>
      <c r="C122" s="4">
        <v>190700</v>
      </c>
    </row>
    <row r="123" spans="1:3" hidden="1">
      <c r="A123" s="3" t="s">
        <v>1016</v>
      </c>
      <c r="B123" s="3" t="s">
        <v>1017</v>
      </c>
      <c r="C123" s="4">
        <v>226100</v>
      </c>
    </row>
    <row r="124" spans="1:3" hidden="1">
      <c r="A124" s="3" t="s">
        <v>1018</v>
      </c>
      <c r="B124" s="3" t="s">
        <v>1019</v>
      </c>
      <c r="C124" s="4">
        <v>111900</v>
      </c>
    </row>
    <row r="125" spans="1:3" hidden="1">
      <c r="A125" s="3" t="s">
        <v>1020</v>
      </c>
      <c r="B125" s="3" t="s">
        <v>1021</v>
      </c>
      <c r="C125" s="4">
        <v>200700</v>
      </c>
    </row>
    <row r="126" spans="1:3" hidden="1">
      <c r="A126" s="3" t="s">
        <v>1022</v>
      </c>
      <c r="B126" s="3" t="s">
        <v>1023</v>
      </c>
      <c r="C126" s="4">
        <v>148400</v>
      </c>
    </row>
    <row r="127" spans="1:3" hidden="1">
      <c r="A127" s="3" t="s">
        <v>941</v>
      </c>
      <c r="B127" s="3" t="s">
        <v>942</v>
      </c>
      <c r="C127" s="4">
        <v>-50000</v>
      </c>
    </row>
    <row r="128" spans="1:3" hidden="1">
      <c r="A128" s="3" t="s">
        <v>168</v>
      </c>
      <c r="B128" s="3" t="s">
        <v>169</v>
      </c>
      <c r="C128" s="4">
        <v>7800</v>
      </c>
    </row>
    <row r="129" spans="1:3" hidden="1">
      <c r="A129" s="3" t="s">
        <v>1024</v>
      </c>
      <c r="B129" s="3" t="s">
        <v>1025</v>
      </c>
      <c r="C129" s="4">
        <v>-10000</v>
      </c>
    </row>
    <row r="130" spans="1:3" hidden="1">
      <c r="A130" s="3" t="s">
        <v>1026</v>
      </c>
      <c r="B130" s="3" t="s">
        <v>1027</v>
      </c>
      <c r="C130" s="4">
        <v>-5000</v>
      </c>
    </row>
    <row r="131" spans="1:3" hidden="1">
      <c r="A131" s="3" t="s">
        <v>1028</v>
      </c>
      <c r="B131" s="3" t="s">
        <v>1029</v>
      </c>
      <c r="C131" s="4">
        <v>-4800</v>
      </c>
    </row>
    <row r="132" spans="1:3" hidden="1">
      <c r="A132" s="3" t="s">
        <v>202</v>
      </c>
      <c r="B132" s="3" t="s">
        <v>203</v>
      </c>
      <c r="C132" s="4">
        <v>6200.01</v>
      </c>
    </row>
    <row r="133" spans="1:3" hidden="1">
      <c r="A133" s="3" t="s">
        <v>614</v>
      </c>
      <c r="B133" s="3" t="s">
        <v>615</v>
      </c>
      <c r="C133" s="4">
        <v>-5000</v>
      </c>
    </row>
    <row r="134" spans="1:3" hidden="1">
      <c r="A134" s="3" t="s">
        <v>234</v>
      </c>
      <c r="B134" s="3" t="s">
        <v>235</v>
      </c>
      <c r="C134" s="4">
        <v>-7667</v>
      </c>
    </row>
    <row r="135" spans="1:3" hidden="1">
      <c r="A135" s="3" t="s">
        <v>1030</v>
      </c>
      <c r="B135" s="3" t="s">
        <v>1031</v>
      </c>
      <c r="C135" s="4">
        <v>-50000</v>
      </c>
    </row>
    <row r="136" spans="1:3" hidden="1">
      <c r="A136" s="3" t="s">
        <v>467</v>
      </c>
      <c r="B136" s="3" t="s">
        <v>468</v>
      </c>
      <c r="C136" s="4">
        <v>271100</v>
      </c>
    </row>
    <row r="137" spans="1:3" hidden="1">
      <c r="A137" s="3" t="s">
        <v>471</v>
      </c>
      <c r="B137" s="3" t="s">
        <v>472</v>
      </c>
      <c r="C137" s="4">
        <v>4800</v>
      </c>
    </row>
    <row r="138" spans="1:3" hidden="1">
      <c r="A138" s="3" t="s">
        <v>475</v>
      </c>
      <c r="B138" s="3" t="s">
        <v>476</v>
      </c>
      <c r="C138" s="4">
        <v>200500</v>
      </c>
    </row>
    <row r="139" spans="1:3" hidden="1">
      <c r="A139" s="3" t="s">
        <v>571</v>
      </c>
      <c r="B139" s="3" t="s">
        <v>572</v>
      </c>
      <c r="C139" s="4">
        <v>89440</v>
      </c>
    </row>
    <row r="140" spans="1:3" hidden="1">
      <c r="A140" s="3" t="s">
        <v>592</v>
      </c>
      <c r="B140" s="3" t="s">
        <v>593</v>
      </c>
      <c r="C140" s="4">
        <v>271100</v>
      </c>
    </row>
    <row r="141" spans="1:3" hidden="1">
      <c r="A141" s="3" t="s">
        <v>596</v>
      </c>
      <c r="B141" s="3" t="s">
        <v>597</v>
      </c>
      <c r="C141" s="4">
        <v>468000</v>
      </c>
    </row>
    <row r="142" spans="1:3" hidden="1">
      <c r="A142" s="3" t="s">
        <v>628</v>
      </c>
      <c r="B142" s="3" t="s">
        <v>629</v>
      </c>
      <c r="C142" s="4">
        <v>221100</v>
      </c>
    </row>
    <row r="143" spans="1:3" hidden="1">
      <c r="A143" s="3" t="s">
        <v>701</v>
      </c>
      <c r="B143" s="3" t="s">
        <v>702</v>
      </c>
      <c r="C143" s="4">
        <v>278900</v>
      </c>
    </row>
    <row r="144" spans="1:3" hidden="1">
      <c r="A144" s="3" t="s">
        <v>654</v>
      </c>
      <c r="B144" s="3" t="s">
        <v>655</v>
      </c>
      <c r="C144" s="4">
        <v>276100</v>
      </c>
    </row>
    <row r="145" spans="1:3" hidden="1">
      <c r="A145" s="3" t="s">
        <v>656</v>
      </c>
      <c r="B145" s="3" t="s">
        <v>657</v>
      </c>
      <c r="C145" s="4">
        <v>302800</v>
      </c>
    </row>
    <row r="146" spans="1:3" hidden="1">
      <c r="A146" s="3" t="s">
        <v>348</v>
      </c>
      <c r="B146" s="3" t="s">
        <v>349</v>
      </c>
      <c r="C146" s="4">
        <v>418080</v>
      </c>
    </row>
    <row r="147" spans="1:3" hidden="1">
      <c r="A147" s="3" t="s">
        <v>703</v>
      </c>
      <c r="B147" s="3" t="s">
        <v>704</v>
      </c>
      <c r="C147" s="4">
        <v>20344.55</v>
      </c>
    </row>
    <row r="148" spans="1:3" hidden="1">
      <c r="A148" s="3" t="s">
        <v>707</v>
      </c>
      <c r="B148" s="3" t="s">
        <v>708</v>
      </c>
      <c r="C148" s="4">
        <v>216100</v>
      </c>
    </row>
    <row r="149" spans="1:3" hidden="1">
      <c r="A149" s="3" t="s">
        <v>709</v>
      </c>
      <c r="B149" s="3" t="s">
        <v>710</v>
      </c>
      <c r="C149" s="4">
        <v>34060</v>
      </c>
    </row>
    <row r="150" spans="1:3" hidden="1">
      <c r="A150" s="3" t="s">
        <v>717</v>
      </c>
      <c r="B150" s="3" t="s">
        <v>718</v>
      </c>
      <c r="C150" s="4">
        <v>447900</v>
      </c>
    </row>
    <row r="151" spans="1:3" hidden="1">
      <c r="A151" s="3" t="s">
        <v>719</v>
      </c>
      <c r="B151" s="3" t="s">
        <v>720</v>
      </c>
      <c r="C151" s="4">
        <v>332800</v>
      </c>
    </row>
    <row r="152" spans="1:3" hidden="1">
      <c r="A152" s="3" t="s">
        <v>815</v>
      </c>
      <c r="B152" s="3" t="s">
        <v>816</v>
      </c>
      <c r="C152" s="4">
        <v>269500</v>
      </c>
    </row>
    <row r="153" spans="1:3" hidden="1">
      <c r="A153" s="3" t="s">
        <v>841</v>
      </c>
      <c r="B153" s="3" t="s">
        <v>842</v>
      </c>
      <c r="C153" s="4">
        <v>278900</v>
      </c>
    </row>
    <row r="154" spans="1:3" hidden="1">
      <c r="A154" s="3" t="s">
        <v>843</v>
      </c>
      <c r="B154" s="3" t="s">
        <v>844</v>
      </c>
      <c r="C154" s="4">
        <v>416200</v>
      </c>
    </row>
    <row r="155" spans="1:3" hidden="1">
      <c r="A155" s="3" t="s">
        <v>875</v>
      </c>
      <c r="B155" s="3" t="s">
        <v>876</v>
      </c>
      <c r="C155" s="4">
        <v>564900</v>
      </c>
    </row>
    <row r="156" spans="1:3" hidden="1">
      <c r="A156" s="3" t="s">
        <v>847</v>
      </c>
      <c r="B156" s="3" t="s">
        <v>848</v>
      </c>
      <c r="C156" s="4">
        <v>513400</v>
      </c>
    </row>
    <row r="157" spans="1:3" hidden="1">
      <c r="A157" s="3" t="s">
        <v>877</v>
      </c>
      <c r="B157" s="3" t="s">
        <v>878</v>
      </c>
      <c r="C157" s="4">
        <v>254600</v>
      </c>
    </row>
    <row r="158" spans="1:3" hidden="1">
      <c r="A158" s="3" t="s">
        <v>851</v>
      </c>
      <c r="B158" s="3" t="s">
        <v>852</v>
      </c>
      <c r="C158" s="4">
        <v>254600</v>
      </c>
    </row>
    <row r="159" spans="1:3" hidden="1">
      <c r="A159" s="3" t="s">
        <v>855</v>
      </c>
      <c r="B159" s="3" t="s">
        <v>856</v>
      </c>
      <c r="C159" s="4">
        <v>513400</v>
      </c>
    </row>
    <row r="160" spans="1:3" hidden="1">
      <c r="A160" s="3" t="s">
        <v>859</v>
      </c>
      <c r="B160" s="3" t="s">
        <v>860</v>
      </c>
      <c r="C160" s="4">
        <v>393100</v>
      </c>
    </row>
    <row r="161" spans="1:3" hidden="1">
      <c r="A161" s="3" t="s">
        <v>861</v>
      </c>
      <c r="B161" s="3" t="s">
        <v>862</v>
      </c>
      <c r="C161" s="4">
        <v>2393.2399999999998</v>
      </c>
    </row>
    <row r="162" spans="1:3" hidden="1">
      <c r="A162" s="3" t="s">
        <v>887</v>
      </c>
      <c r="B162" s="3" t="s">
        <v>888</v>
      </c>
      <c r="C162" s="4">
        <v>174785</v>
      </c>
    </row>
    <row r="163" spans="1:3" hidden="1">
      <c r="A163" s="3" t="s">
        <v>889</v>
      </c>
      <c r="B163" s="3" t="s">
        <v>890</v>
      </c>
      <c r="C163" s="4">
        <v>227900</v>
      </c>
    </row>
    <row r="164" spans="1:3" hidden="1">
      <c r="A164" s="3" t="s">
        <v>364</v>
      </c>
      <c r="B164" s="3" t="s">
        <v>365</v>
      </c>
      <c r="C164" s="4">
        <v>278100</v>
      </c>
    </row>
    <row r="165" spans="1:3" hidden="1">
      <c r="A165" s="3" t="s">
        <v>893</v>
      </c>
      <c r="B165" s="3" t="s">
        <v>894</v>
      </c>
      <c r="C165" s="4">
        <v>278900</v>
      </c>
    </row>
    <row r="166" spans="1:3" hidden="1">
      <c r="A166" s="3" t="s">
        <v>1032</v>
      </c>
      <c r="B166" s="3" t="s">
        <v>1033</v>
      </c>
      <c r="C166" s="4">
        <v>435500</v>
      </c>
    </row>
    <row r="167" spans="1:3" hidden="1">
      <c r="A167" s="3" t="s">
        <v>951</v>
      </c>
      <c r="B167" s="3" t="s">
        <v>952</v>
      </c>
      <c r="C167" s="4">
        <v>231300</v>
      </c>
    </row>
    <row r="168" spans="1:3" hidden="1">
      <c r="A168" s="3" t="s">
        <v>901</v>
      </c>
      <c r="B168" s="3" t="s">
        <v>902</v>
      </c>
      <c r="C168" s="4">
        <v>416200</v>
      </c>
    </row>
    <row r="169" spans="1:3" hidden="1">
      <c r="A169" s="3" t="s">
        <v>763</v>
      </c>
      <c r="B169" s="3" t="s">
        <v>764</v>
      </c>
      <c r="C169" s="4">
        <v>-2000</v>
      </c>
    </row>
    <row r="170" spans="1:3" hidden="1">
      <c r="A170" s="3" t="s">
        <v>957</v>
      </c>
      <c r="B170" s="3" t="s">
        <v>958</v>
      </c>
      <c r="C170" s="4">
        <v>-13600</v>
      </c>
    </row>
    <row r="171" spans="1:3" hidden="1">
      <c r="A171" s="3" t="s">
        <v>973</v>
      </c>
      <c r="B171" s="3" t="s">
        <v>974</v>
      </c>
      <c r="C171" s="4">
        <v>18001.23</v>
      </c>
    </row>
    <row r="172" spans="1:3" hidden="1">
      <c r="A172" s="3" t="s">
        <v>1034</v>
      </c>
      <c r="B172" s="3" t="s">
        <v>1035</v>
      </c>
      <c r="C172" s="4">
        <v>-3000</v>
      </c>
    </row>
    <row r="173" spans="1:3" hidden="1">
      <c r="A173" s="3" t="s">
        <v>1036</v>
      </c>
      <c r="B173" s="3" t="s">
        <v>1037</v>
      </c>
      <c r="C173" s="4">
        <v>567011.78</v>
      </c>
    </row>
    <row r="174" spans="1:3" hidden="1">
      <c r="A174" s="3" t="s">
        <v>1038</v>
      </c>
      <c r="B174" s="3" t="s">
        <v>1039</v>
      </c>
      <c r="C174" s="4">
        <v>549500</v>
      </c>
    </row>
    <row r="175" spans="1:3" hidden="1">
      <c r="A175" s="3" t="s">
        <v>1040</v>
      </c>
      <c r="B175" s="3" t="s">
        <v>1041</v>
      </c>
      <c r="C175" s="4">
        <v>265100</v>
      </c>
    </row>
    <row r="176" spans="1:3" hidden="1">
      <c r="A176" s="3" t="s">
        <v>1042</v>
      </c>
      <c r="B176" s="3" t="s">
        <v>1043</v>
      </c>
      <c r="C176" s="4">
        <v>251900</v>
      </c>
    </row>
    <row r="177" spans="1:3" hidden="1">
      <c r="A177" s="3" t="s">
        <v>1044</v>
      </c>
      <c r="B177" s="3" t="s">
        <v>1045</v>
      </c>
      <c r="C177" s="4">
        <v>-14500</v>
      </c>
    </row>
    <row r="178" spans="1:3" hidden="1">
      <c r="A178" s="3" t="s">
        <v>1046</v>
      </c>
      <c r="B178" s="3" t="s">
        <v>1047</v>
      </c>
      <c r="C178" s="4">
        <v>365100</v>
      </c>
    </row>
    <row r="179" spans="1:3" hidden="1">
      <c r="A179" s="3" t="s">
        <v>1048</v>
      </c>
      <c r="B179" s="3" t="s">
        <v>1049</v>
      </c>
      <c r="C179" s="4">
        <v>91000</v>
      </c>
    </row>
    <row r="180" spans="1:3" hidden="1">
      <c r="A180" s="3" t="s">
        <v>390</v>
      </c>
      <c r="B180" s="3" t="s">
        <v>391</v>
      </c>
      <c r="C180" s="4">
        <v>-2039857.54</v>
      </c>
    </row>
    <row r="182" spans="1:3">
      <c r="A182" s="3">
        <v>227</v>
      </c>
      <c r="B182" s="3" t="s">
        <v>392</v>
      </c>
      <c r="C182" s="4">
        <v>145257.21</v>
      </c>
    </row>
    <row r="183" spans="1:3" hidden="1">
      <c r="A183" s="3" t="s">
        <v>393</v>
      </c>
      <c r="B183" s="3" t="s">
        <v>394</v>
      </c>
      <c r="C183" s="4">
        <v>145257.21</v>
      </c>
    </row>
    <row r="186" spans="1:3">
      <c r="A186" s="3">
        <v>253</v>
      </c>
      <c r="B186" s="3" t="s">
        <v>395</v>
      </c>
      <c r="C186" s="4">
        <v>252498.16</v>
      </c>
    </row>
    <row r="187" spans="1:3" hidden="1">
      <c r="A187" s="3" t="s">
        <v>396</v>
      </c>
      <c r="B187" s="3" t="s">
        <v>397</v>
      </c>
      <c r="C187" s="4">
        <v>252498.16</v>
      </c>
    </row>
    <row r="189" spans="1:3">
      <c r="A189" s="3">
        <v>254</v>
      </c>
      <c r="B189" s="3" t="s">
        <v>400</v>
      </c>
      <c r="C189" s="4">
        <f>+C190</f>
        <v>177315.66</v>
      </c>
    </row>
    <row r="190" spans="1:3" hidden="1">
      <c r="A190" s="3" t="s">
        <v>407</v>
      </c>
      <c r="B190" s="3" t="s">
        <v>400</v>
      </c>
      <c r="C190" s="4">
        <v>177315.66</v>
      </c>
    </row>
    <row r="193" spans="2:3">
      <c r="B193" s="3" t="s">
        <v>977</v>
      </c>
      <c r="C193" s="4">
        <f>+C4+C7+C31+C39+C42+C121+C182+C186+C189</f>
        <v>13017463.02</v>
      </c>
    </row>
    <row r="194" spans="2:3">
      <c r="C194" s="4">
        <f>+C193/1.16</f>
        <v>11221950.879310345</v>
      </c>
    </row>
    <row r="195" spans="2:3">
      <c r="C195" s="4">
        <f>+C194*0.16</f>
        <v>1795512.1406896552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7:C191"/>
  <sheetViews>
    <sheetView topLeftCell="A40" workbookViewId="0">
      <selection activeCell="C186" activeCellId="8" sqref="C7 C10 C36 C41 C44 C100 C179 C182 C186"/>
    </sheetView>
  </sheetViews>
  <sheetFormatPr baseColWidth="10" defaultRowHeight="15"/>
  <cols>
    <col min="2" max="2" width="41" bestFit="1" customWidth="1"/>
    <col min="3" max="3" width="14.140625" style="2" bestFit="1" customWidth="1"/>
  </cols>
  <sheetData>
    <row r="7" spans="1:3">
      <c r="A7">
        <v>210</v>
      </c>
      <c r="B7" t="s">
        <v>0</v>
      </c>
      <c r="C7" s="2">
        <v>363937.16</v>
      </c>
    </row>
    <row r="8" spans="1:3" hidden="1">
      <c r="A8" t="s">
        <v>1</v>
      </c>
      <c r="B8" t="s">
        <v>2</v>
      </c>
      <c r="C8" s="2">
        <v>363937.16</v>
      </c>
    </row>
    <row r="10" spans="1:3">
      <c r="A10">
        <v>211</v>
      </c>
      <c r="B10" t="s">
        <v>3</v>
      </c>
      <c r="C10" s="2">
        <v>1684638.26</v>
      </c>
    </row>
    <row r="11" spans="1:3" hidden="1">
      <c r="A11" t="s">
        <v>4</v>
      </c>
      <c r="B11" t="s">
        <v>5</v>
      </c>
      <c r="C11" s="2">
        <v>1576.61</v>
      </c>
    </row>
    <row r="12" spans="1:3" hidden="1">
      <c r="A12" t="s">
        <v>6</v>
      </c>
      <c r="B12" t="s">
        <v>7</v>
      </c>
      <c r="C12" s="2">
        <v>175374.88</v>
      </c>
    </row>
    <row r="13" spans="1:3" hidden="1">
      <c r="A13" t="s">
        <v>8</v>
      </c>
      <c r="B13" t="s">
        <v>9</v>
      </c>
      <c r="C13" s="2">
        <v>603916.98</v>
      </c>
    </row>
    <row r="14" spans="1:3" hidden="1">
      <c r="A14" t="s">
        <v>1050</v>
      </c>
      <c r="B14" t="s">
        <v>1051</v>
      </c>
      <c r="C14" s="2">
        <v>3035.3</v>
      </c>
    </row>
    <row r="15" spans="1:3" hidden="1">
      <c r="A15" t="s">
        <v>765</v>
      </c>
      <c r="B15" t="s">
        <v>766</v>
      </c>
      <c r="C15" s="2">
        <v>9880.36</v>
      </c>
    </row>
    <row r="16" spans="1:3" hidden="1">
      <c r="A16" t="s">
        <v>10</v>
      </c>
      <c r="B16" t="s">
        <v>11</v>
      </c>
      <c r="C16" s="2">
        <v>52819.74</v>
      </c>
    </row>
    <row r="17" spans="1:3" hidden="1">
      <c r="A17" t="s">
        <v>1052</v>
      </c>
      <c r="B17" t="s">
        <v>1053</v>
      </c>
      <c r="C17" s="2">
        <v>1110.75</v>
      </c>
    </row>
    <row r="18" spans="1:3" hidden="1">
      <c r="A18" t="s">
        <v>12</v>
      </c>
      <c r="B18" t="s">
        <v>13</v>
      </c>
      <c r="C18" s="2">
        <v>3309.88</v>
      </c>
    </row>
    <row r="19" spans="1:3" hidden="1">
      <c r="A19" t="s">
        <v>1054</v>
      </c>
      <c r="B19" t="s">
        <v>1055</v>
      </c>
      <c r="C19" s="2">
        <v>1025</v>
      </c>
    </row>
    <row r="20" spans="1:3" hidden="1">
      <c r="A20" t="s">
        <v>16</v>
      </c>
      <c r="B20" t="s">
        <v>17</v>
      </c>
      <c r="C20" s="2">
        <v>625424.86</v>
      </c>
    </row>
    <row r="21" spans="1:3" hidden="1">
      <c r="A21" t="s">
        <v>18</v>
      </c>
      <c r="B21" t="s">
        <v>19</v>
      </c>
      <c r="C21" s="2">
        <v>-4904.99</v>
      </c>
    </row>
    <row r="22" spans="1:3" hidden="1">
      <c r="A22" t="s">
        <v>20</v>
      </c>
      <c r="B22" t="s">
        <v>21</v>
      </c>
      <c r="C22" s="2">
        <v>56970.65</v>
      </c>
    </row>
    <row r="23" spans="1:3" hidden="1">
      <c r="A23" t="s">
        <v>22</v>
      </c>
      <c r="B23" t="s">
        <v>23</v>
      </c>
      <c r="C23" s="2">
        <v>29958.9</v>
      </c>
    </row>
    <row r="24" spans="1:3" hidden="1">
      <c r="A24" t="s">
        <v>773</v>
      </c>
      <c r="B24" t="s">
        <v>774</v>
      </c>
      <c r="C24" s="2">
        <v>1840</v>
      </c>
    </row>
    <row r="25" spans="1:3" hidden="1">
      <c r="A25" t="s">
        <v>24</v>
      </c>
      <c r="B25" t="s">
        <v>25</v>
      </c>
      <c r="C25" s="2">
        <v>13932.88</v>
      </c>
    </row>
    <row r="26" spans="1:3" hidden="1">
      <c r="A26" t="s">
        <v>680</v>
      </c>
      <c r="B26" t="s">
        <v>418</v>
      </c>
      <c r="C26" s="2">
        <v>30283.53</v>
      </c>
    </row>
    <row r="27" spans="1:3" hidden="1">
      <c r="A27" t="s">
        <v>1056</v>
      </c>
      <c r="B27" t="s">
        <v>1057</v>
      </c>
      <c r="C27" s="2">
        <v>2080.0100000000002</v>
      </c>
    </row>
    <row r="28" spans="1:3" hidden="1">
      <c r="A28" t="s">
        <v>980</v>
      </c>
      <c r="B28" t="s">
        <v>981</v>
      </c>
      <c r="C28" s="2">
        <v>3184.83</v>
      </c>
    </row>
    <row r="29" spans="1:3" hidden="1">
      <c r="A29" t="s">
        <v>26</v>
      </c>
      <c r="B29" t="s">
        <v>27</v>
      </c>
      <c r="C29" s="2">
        <v>2059.21</v>
      </c>
    </row>
    <row r="30" spans="1:3" hidden="1">
      <c r="A30" t="s">
        <v>28</v>
      </c>
      <c r="B30" t="s">
        <v>29</v>
      </c>
      <c r="C30" s="2">
        <v>49169.07</v>
      </c>
    </row>
    <row r="31" spans="1:3" hidden="1">
      <c r="A31" t="s">
        <v>1058</v>
      </c>
      <c r="B31" t="s">
        <v>1059</v>
      </c>
      <c r="C31" s="2">
        <v>14315</v>
      </c>
    </row>
    <row r="32" spans="1:3" hidden="1">
      <c r="A32" t="s">
        <v>30</v>
      </c>
      <c r="B32" t="s">
        <v>31</v>
      </c>
      <c r="C32" s="2">
        <v>9327.2900000000009</v>
      </c>
    </row>
    <row r="33" spans="1:3" hidden="1">
      <c r="A33" t="s">
        <v>1060</v>
      </c>
      <c r="B33" t="s">
        <v>985</v>
      </c>
      <c r="C33" s="2">
        <v>-682.15</v>
      </c>
    </row>
    <row r="34" spans="1:3" hidden="1">
      <c r="A34" t="s">
        <v>1061</v>
      </c>
      <c r="B34" t="s">
        <v>1062</v>
      </c>
      <c r="C34" s="2">
        <v>-370.33</v>
      </c>
    </row>
    <row r="36" spans="1:3">
      <c r="A36">
        <v>212</v>
      </c>
      <c r="B36" t="s">
        <v>32</v>
      </c>
      <c r="C36" s="2">
        <v>287025.44</v>
      </c>
    </row>
    <row r="37" spans="1:3" hidden="1">
      <c r="A37" t="s">
        <v>33</v>
      </c>
      <c r="B37" t="s">
        <v>7</v>
      </c>
      <c r="C37" s="2">
        <v>271023.26</v>
      </c>
    </row>
    <row r="38" spans="1:3" hidden="1">
      <c r="A38" t="s">
        <v>34</v>
      </c>
      <c r="B38" t="s">
        <v>9</v>
      </c>
      <c r="C38" s="2">
        <v>7377.21</v>
      </c>
    </row>
    <row r="39" spans="1:3" hidden="1">
      <c r="A39" t="s">
        <v>36</v>
      </c>
      <c r="B39" t="s">
        <v>37</v>
      </c>
      <c r="C39" s="2">
        <v>8624.9699999999993</v>
      </c>
    </row>
    <row r="41" spans="1:3">
      <c r="A41">
        <v>220</v>
      </c>
      <c r="B41" t="s">
        <v>39</v>
      </c>
      <c r="C41" s="2">
        <f>+C42</f>
        <v>-477594.52</v>
      </c>
    </row>
    <row r="42" spans="1:3" hidden="1">
      <c r="A42" t="s">
        <v>40</v>
      </c>
      <c r="B42" t="s">
        <v>41</v>
      </c>
      <c r="C42" s="2">
        <v>-477594.52</v>
      </c>
    </row>
    <row r="44" spans="1:3">
      <c r="A44">
        <v>221</v>
      </c>
      <c r="B44" t="s">
        <v>42</v>
      </c>
      <c r="C44" s="2">
        <v>294823.59999999998</v>
      </c>
    </row>
    <row r="45" spans="1:3" hidden="1">
      <c r="A45" t="s">
        <v>990</v>
      </c>
      <c r="B45" t="s">
        <v>991</v>
      </c>
      <c r="C45" s="2">
        <v>5000</v>
      </c>
    </row>
    <row r="46" spans="1:3" hidden="1">
      <c r="A46" t="s">
        <v>992</v>
      </c>
      <c r="B46" t="s">
        <v>993</v>
      </c>
      <c r="C46" s="2">
        <v>12500</v>
      </c>
    </row>
    <row r="47" spans="1:3" hidden="1">
      <c r="A47" t="s">
        <v>47</v>
      </c>
      <c r="B47" t="s">
        <v>48</v>
      </c>
      <c r="C47" s="2">
        <v>2000</v>
      </c>
    </row>
    <row r="48" spans="1:3" hidden="1">
      <c r="A48" t="s">
        <v>53</v>
      </c>
      <c r="B48" t="s">
        <v>54</v>
      </c>
      <c r="C48" s="2">
        <v>2500</v>
      </c>
    </row>
    <row r="49" spans="1:3" hidden="1">
      <c r="A49" t="s">
        <v>57</v>
      </c>
      <c r="B49" t="s">
        <v>58</v>
      </c>
      <c r="C49" s="2">
        <v>2500</v>
      </c>
    </row>
    <row r="50" spans="1:3" hidden="1">
      <c r="A50" t="s">
        <v>61</v>
      </c>
      <c r="B50" t="s">
        <v>62</v>
      </c>
      <c r="C50" s="2">
        <v>5000</v>
      </c>
    </row>
    <row r="51" spans="1:3" hidden="1">
      <c r="A51" t="s">
        <v>73</v>
      </c>
      <c r="B51" t="s">
        <v>74</v>
      </c>
      <c r="C51" s="2">
        <v>2500</v>
      </c>
    </row>
    <row r="52" spans="1:3" hidden="1">
      <c r="A52" t="s">
        <v>79</v>
      </c>
      <c r="B52" t="s">
        <v>80</v>
      </c>
      <c r="C52" s="2">
        <v>5000</v>
      </c>
    </row>
    <row r="53" spans="1:3" hidden="1">
      <c r="A53" t="s">
        <v>87</v>
      </c>
      <c r="B53" t="s">
        <v>88</v>
      </c>
      <c r="C53" s="2">
        <v>2500</v>
      </c>
    </row>
    <row r="54" spans="1:3" hidden="1">
      <c r="A54" t="s">
        <v>91</v>
      </c>
      <c r="B54" t="s">
        <v>92</v>
      </c>
      <c r="C54" s="2">
        <v>5000</v>
      </c>
    </row>
    <row r="55" spans="1:3" hidden="1">
      <c r="A55" t="s">
        <v>93</v>
      </c>
      <c r="B55" t="s">
        <v>94</v>
      </c>
      <c r="C55" s="2">
        <v>5000</v>
      </c>
    </row>
    <row r="56" spans="1:3" hidden="1">
      <c r="A56" t="s">
        <v>97</v>
      </c>
      <c r="B56" t="s">
        <v>98</v>
      </c>
      <c r="C56" s="2">
        <v>2000</v>
      </c>
    </row>
    <row r="57" spans="1:3" hidden="1">
      <c r="A57" t="s">
        <v>99</v>
      </c>
      <c r="B57" t="s">
        <v>100</v>
      </c>
      <c r="C57" s="2">
        <v>2000</v>
      </c>
    </row>
    <row r="58" spans="1:3" hidden="1">
      <c r="A58" t="s">
        <v>101</v>
      </c>
      <c r="B58" t="s">
        <v>102</v>
      </c>
      <c r="C58" s="2">
        <v>2500</v>
      </c>
    </row>
    <row r="59" spans="1:3" hidden="1">
      <c r="A59" t="s">
        <v>105</v>
      </c>
      <c r="B59" t="s">
        <v>106</v>
      </c>
      <c r="C59" s="2">
        <v>2500</v>
      </c>
    </row>
    <row r="60" spans="1:3" hidden="1">
      <c r="A60" t="s">
        <v>107</v>
      </c>
      <c r="B60" t="s">
        <v>108</v>
      </c>
      <c r="C60" s="2">
        <v>2500</v>
      </c>
    </row>
    <row r="61" spans="1:3" hidden="1">
      <c r="A61" t="s">
        <v>427</v>
      </c>
      <c r="B61" t="s">
        <v>428</v>
      </c>
      <c r="C61" s="2">
        <v>2000</v>
      </c>
    </row>
    <row r="62" spans="1:3" hidden="1">
      <c r="A62" t="s">
        <v>429</v>
      </c>
      <c r="B62" t="s">
        <v>430</v>
      </c>
      <c r="C62" s="2">
        <v>2000</v>
      </c>
    </row>
    <row r="63" spans="1:3" hidden="1">
      <c r="A63" t="s">
        <v>431</v>
      </c>
      <c r="B63" t="s">
        <v>432</v>
      </c>
      <c r="C63" s="2">
        <v>2000</v>
      </c>
    </row>
    <row r="64" spans="1:3" hidden="1">
      <c r="A64" t="s">
        <v>109</v>
      </c>
      <c r="B64" t="s">
        <v>110</v>
      </c>
      <c r="C64" s="2">
        <v>5000</v>
      </c>
    </row>
    <row r="65" spans="1:3" hidden="1">
      <c r="A65" t="s">
        <v>111</v>
      </c>
      <c r="B65" t="s">
        <v>112</v>
      </c>
      <c r="C65" s="2">
        <v>1000</v>
      </c>
    </row>
    <row r="66" spans="1:3" hidden="1">
      <c r="A66" t="s">
        <v>113</v>
      </c>
      <c r="B66" t="s">
        <v>114</v>
      </c>
      <c r="C66" s="2">
        <v>7500</v>
      </c>
    </row>
    <row r="67" spans="1:3" hidden="1">
      <c r="A67" t="s">
        <v>115</v>
      </c>
      <c r="B67" t="s">
        <v>116</v>
      </c>
      <c r="C67" s="2">
        <v>2500</v>
      </c>
    </row>
    <row r="68" spans="1:3" hidden="1">
      <c r="A68" t="s">
        <v>994</v>
      </c>
      <c r="B68" t="s">
        <v>995</v>
      </c>
      <c r="C68" s="2">
        <v>12500</v>
      </c>
    </row>
    <row r="69" spans="1:3" hidden="1">
      <c r="A69" t="s">
        <v>1063</v>
      </c>
      <c r="B69" t="s">
        <v>1064</v>
      </c>
      <c r="C69" s="2">
        <v>7500</v>
      </c>
    </row>
    <row r="70" spans="1:3" hidden="1">
      <c r="A70" t="s">
        <v>803</v>
      </c>
      <c r="B70" t="s">
        <v>804</v>
      </c>
      <c r="C70" s="2">
        <v>3123.6</v>
      </c>
    </row>
    <row r="71" spans="1:3" hidden="1">
      <c r="A71" t="s">
        <v>119</v>
      </c>
      <c r="B71" t="s">
        <v>120</v>
      </c>
      <c r="C71" s="2">
        <v>5000</v>
      </c>
    </row>
    <row r="72" spans="1:3" hidden="1">
      <c r="A72" t="s">
        <v>121</v>
      </c>
      <c r="B72" t="s">
        <v>122</v>
      </c>
      <c r="C72" s="2">
        <v>7500</v>
      </c>
    </row>
    <row r="73" spans="1:3" hidden="1">
      <c r="A73" t="s">
        <v>123</v>
      </c>
      <c r="B73" t="s">
        <v>124</v>
      </c>
      <c r="C73" s="2">
        <v>5000</v>
      </c>
    </row>
    <row r="74" spans="1:3" hidden="1">
      <c r="A74" t="s">
        <v>125</v>
      </c>
      <c r="B74" t="s">
        <v>126</v>
      </c>
      <c r="C74" s="2">
        <v>5000</v>
      </c>
    </row>
    <row r="75" spans="1:3" hidden="1">
      <c r="A75" t="s">
        <v>127</v>
      </c>
      <c r="B75" t="s">
        <v>128</v>
      </c>
      <c r="C75" s="2">
        <v>-2500</v>
      </c>
    </row>
    <row r="76" spans="1:3" hidden="1">
      <c r="A76" t="s">
        <v>129</v>
      </c>
      <c r="B76" t="s">
        <v>130</v>
      </c>
      <c r="C76" s="2">
        <v>5000</v>
      </c>
    </row>
    <row r="77" spans="1:3" hidden="1">
      <c r="A77" t="s">
        <v>131</v>
      </c>
      <c r="B77" t="s">
        <v>132</v>
      </c>
      <c r="C77" s="2">
        <v>5000</v>
      </c>
    </row>
    <row r="78" spans="1:3" hidden="1">
      <c r="A78" t="s">
        <v>133</v>
      </c>
      <c r="B78" t="s">
        <v>134</v>
      </c>
      <c r="C78" s="2">
        <v>4950</v>
      </c>
    </row>
    <row r="79" spans="1:3" hidden="1">
      <c r="A79" t="s">
        <v>996</v>
      </c>
      <c r="B79" t="s">
        <v>997</v>
      </c>
      <c r="C79" s="2">
        <v>5000</v>
      </c>
    </row>
    <row r="80" spans="1:3" hidden="1">
      <c r="A80" t="s">
        <v>135</v>
      </c>
      <c r="B80" t="s">
        <v>136</v>
      </c>
      <c r="C80" s="2">
        <v>5000</v>
      </c>
    </row>
    <row r="81" spans="1:3" hidden="1">
      <c r="A81" t="s">
        <v>998</v>
      </c>
      <c r="B81" t="s">
        <v>999</v>
      </c>
      <c r="C81" s="2">
        <v>5000</v>
      </c>
    </row>
    <row r="82" spans="1:3" hidden="1">
      <c r="A82" t="s">
        <v>137</v>
      </c>
      <c r="B82" t="s">
        <v>138</v>
      </c>
      <c r="C82" s="2">
        <v>15000</v>
      </c>
    </row>
    <row r="83" spans="1:3" hidden="1">
      <c r="A83" t="s">
        <v>443</v>
      </c>
      <c r="B83" t="s">
        <v>444</v>
      </c>
      <c r="C83" s="2">
        <v>15000</v>
      </c>
    </row>
    <row r="84" spans="1:3" hidden="1">
      <c r="A84" t="s">
        <v>141</v>
      </c>
      <c r="B84" t="s">
        <v>142</v>
      </c>
      <c r="C84" s="2">
        <v>7500</v>
      </c>
    </row>
    <row r="85" spans="1:3" hidden="1">
      <c r="A85" t="s">
        <v>143</v>
      </c>
      <c r="B85" t="s">
        <v>144</v>
      </c>
      <c r="C85" s="2">
        <v>7500</v>
      </c>
    </row>
    <row r="86" spans="1:3" hidden="1">
      <c r="A86" t="s">
        <v>445</v>
      </c>
      <c r="B86" t="s">
        <v>446</v>
      </c>
      <c r="C86" s="2">
        <v>5000</v>
      </c>
    </row>
    <row r="87" spans="1:3" hidden="1">
      <c r="A87" t="s">
        <v>1000</v>
      </c>
      <c r="B87" t="s">
        <v>1001</v>
      </c>
      <c r="C87" s="2">
        <v>7500</v>
      </c>
    </row>
    <row r="88" spans="1:3" hidden="1">
      <c r="A88" t="s">
        <v>447</v>
      </c>
      <c r="B88" t="s">
        <v>448</v>
      </c>
      <c r="C88" s="2">
        <v>4000</v>
      </c>
    </row>
    <row r="89" spans="1:3" hidden="1">
      <c r="A89" t="s">
        <v>1002</v>
      </c>
      <c r="B89" t="s">
        <v>1003</v>
      </c>
      <c r="C89" s="2">
        <v>5000</v>
      </c>
    </row>
    <row r="90" spans="1:3" hidden="1">
      <c r="A90" t="s">
        <v>1065</v>
      </c>
      <c r="B90" t="s">
        <v>1066</v>
      </c>
      <c r="C90" s="2">
        <v>7500</v>
      </c>
    </row>
    <row r="91" spans="1:3" hidden="1">
      <c r="A91" t="s">
        <v>1004</v>
      </c>
      <c r="B91" t="s">
        <v>1005</v>
      </c>
      <c r="C91" s="2">
        <v>9000</v>
      </c>
    </row>
    <row r="92" spans="1:3" hidden="1">
      <c r="A92" t="s">
        <v>1006</v>
      </c>
      <c r="B92" t="s">
        <v>1007</v>
      </c>
      <c r="C92" s="2">
        <v>9000</v>
      </c>
    </row>
    <row r="93" spans="1:3" hidden="1">
      <c r="A93" t="s">
        <v>1008</v>
      </c>
      <c r="B93" t="s">
        <v>1009</v>
      </c>
      <c r="C93" s="2">
        <v>7500</v>
      </c>
    </row>
    <row r="94" spans="1:3" hidden="1">
      <c r="A94" t="s">
        <v>1010</v>
      </c>
      <c r="B94" t="s">
        <v>1011</v>
      </c>
      <c r="C94" s="2">
        <v>5000</v>
      </c>
    </row>
    <row r="95" spans="1:3" hidden="1">
      <c r="A95" t="s">
        <v>1012</v>
      </c>
      <c r="B95" t="s">
        <v>1013</v>
      </c>
      <c r="C95" s="2">
        <v>10250</v>
      </c>
    </row>
    <row r="96" spans="1:3" hidden="1">
      <c r="A96" t="s">
        <v>1067</v>
      </c>
      <c r="B96" t="s">
        <v>1068</v>
      </c>
      <c r="C96" s="2">
        <v>9000</v>
      </c>
    </row>
    <row r="97" spans="1:3" hidden="1">
      <c r="A97" t="s">
        <v>1069</v>
      </c>
      <c r="B97" t="s">
        <v>1070</v>
      </c>
      <c r="C97" s="2">
        <v>7500</v>
      </c>
    </row>
    <row r="98" spans="1:3" hidden="1">
      <c r="A98" t="s">
        <v>1071</v>
      </c>
      <c r="B98" t="s">
        <v>1072</v>
      </c>
      <c r="C98" s="2">
        <v>7500</v>
      </c>
    </row>
    <row r="100" spans="1:3">
      <c r="A100">
        <v>225</v>
      </c>
      <c r="B100" t="s">
        <v>149</v>
      </c>
      <c r="C100" s="2">
        <f>+SUM(C101:C177)</f>
        <v>10022094.219999999</v>
      </c>
    </row>
    <row r="101" spans="1:3" hidden="1">
      <c r="A101" t="s">
        <v>390</v>
      </c>
      <c r="B101" t="s">
        <v>391</v>
      </c>
      <c r="C101" s="2">
        <v>-1372910.44</v>
      </c>
    </row>
    <row r="102" spans="1:3" hidden="1">
      <c r="A102" t="s">
        <v>1121</v>
      </c>
      <c r="B102" t="s">
        <v>1122</v>
      </c>
      <c r="C102" s="2">
        <v>-452100</v>
      </c>
    </row>
    <row r="103" spans="1:3" hidden="1">
      <c r="A103" t="s">
        <v>1131</v>
      </c>
      <c r="B103" t="s">
        <v>1132</v>
      </c>
      <c r="C103" s="2">
        <v>-326100</v>
      </c>
    </row>
    <row r="104" spans="1:3" hidden="1">
      <c r="A104" t="s">
        <v>1024</v>
      </c>
      <c r="B104" t="s">
        <v>1025</v>
      </c>
      <c r="C104" s="2">
        <v>-207000</v>
      </c>
    </row>
    <row r="105" spans="1:3" hidden="1">
      <c r="A105" t="s">
        <v>1123</v>
      </c>
      <c r="B105" t="s">
        <v>1124</v>
      </c>
      <c r="C105" s="2">
        <v>-200000</v>
      </c>
    </row>
    <row r="106" spans="1:3" hidden="1">
      <c r="A106" t="s">
        <v>1089</v>
      </c>
      <c r="B106" t="s">
        <v>1090</v>
      </c>
      <c r="C106" s="2">
        <v>-191100</v>
      </c>
    </row>
    <row r="107" spans="1:3" hidden="1">
      <c r="A107" t="s">
        <v>1137</v>
      </c>
      <c r="B107" t="s">
        <v>1138</v>
      </c>
      <c r="C107" s="2">
        <v>-160000</v>
      </c>
    </row>
    <row r="108" spans="1:3" hidden="1">
      <c r="A108" t="s">
        <v>1119</v>
      </c>
      <c r="B108" t="s">
        <v>1120</v>
      </c>
      <c r="C108" s="2">
        <v>-70000</v>
      </c>
    </row>
    <row r="109" spans="1:3" hidden="1">
      <c r="A109" t="s">
        <v>1030</v>
      </c>
      <c r="B109" t="s">
        <v>1031</v>
      </c>
      <c r="C109" s="2">
        <v>-50000</v>
      </c>
    </row>
    <row r="110" spans="1:3" hidden="1">
      <c r="A110" t="s">
        <v>1111</v>
      </c>
      <c r="B110" t="s">
        <v>1112</v>
      </c>
      <c r="C110" s="2">
        <v>-30000</v>
      </c>
    </row>
    <row r="111" spans="1:3" hidden="1">
      <c r="A111" t="s">
        <v>1129</v>
      </c>
      <c r="B111" t="s">
        <v>1130</v>
      </c>
      <c r="C111" s="2">
        <v>-20000</v>
      </c>
    </row>
    <row r="112" spans="1:3" hidden="1">
      <c r="A112" t="s">
        <v>1133</v>
      </c>
      <c r="B112" t="s">
        <v>1134</v>
      </c>
      <c r="C112" s="2">
        <v>-17382.990000000002</v>
      </c>
    </row>
    <row r="113" spans="1:3" hidden="1">
      <c r="A113" t="s">
        <v>1077</v>
      </c>
      <c r="B113" t="s">
        <v>1078</v>
      </c>
      <c r="C113" s="2">
        <v>-8120</v>
      </c>
    </row>
    <row r="114" spans="1:3" hidden="1">
      <c r="A114" t="s">
        <v>1125</v>
      </c>
      <c r="B114" t="s">
        <v>1126</v>
      </c>
      <c r="C114" s="2">
        <v>-5000</v>
      </c>
    </row>
    <row r="115" spans="1:3" hidden="1">
      <c r="A115" t="s">
        <v>1127</v>
      </c>
      <c r="B115" t="s">
        <v>1128</v>
      </c>
      <c r="C115" s="2">
        <v>-5000</v>
      </c>
    </row>
    <row r="116" spans="1:3" hidden="1">
      <c r="A116" t="s">
        <v>1026</v>
      </c>
      <c r="B116" t="s">
        <v>1027</v>
      </c>
      <c r="C116" s="2">
        <v>-5000</v>
      </c>
    </row>
    <row r="117" spans="1:3" hidden="1">
      <c r="A117" t="s">
        <v>614</v>
      </c>
      <c r="B117" t="s">
        <v>615</v>
      </c>
      <c r="C117" s="2">
        <v>-5000</v>
      </c>
    </row>
    <row r="118" spans="1:3" hidden="1">
      <c r="A118" t="s">
        <v>1028</v>
      </c>
      <c r="B118" t="s">
        <v>1029</v>
      </c>
      <c r="C118" s="2">
        <v>-4800</v>
      </c>
    </row>
    <row r="119" spans="1:3" hidden="1">
      <c r="A119" t="s">
        <v>1149</v>
      </c>
      <c r="B119" t="s">
        <v>1150</v>
      </c>
      <c r="C119" s="2">
        <v>-4000</v>
      </c>
    </row>
    <row r="120" spans="1:3" hidden="1">
      <c r="A120" t="s">
        <v>1014</v>
      </c>
      <c r="B120" t="s">
        <v>1015</v>
      </c>
      <c r="C120" s="2">
        <v>-2400</v>
      </c>
    </row>
    <row r="121" spans="1:3" hidden="1">
      <c r="A121" t="s">
        <v>1079</v>
      </c>
      <c r="B121" t="s">
        <v>1080</v>
      </c>
      <c r="C121" s="2">
        <v>2421.3200000000002</v>
      </c>
    </row>
    <row r="122" spans="1:3" hidden="1">
      <c r="A122" t="s">
        <v>1141</v>
      </c>
      <c r="B122" t="s">
        <v>1142</v>
      </c>
      <c r="C122" s="2">
        <v>2500</v>
      </c>
    </row>
    <row r="123" spans="1:3" hidden="1">
      <c r="A123" t="s">
        <v>1135</v>
      </c>
      <c r="B123" t="s">
        <v>1136</v>
      </c>
      <c r="C123" s="2">
        <v>5000</v>
      </c>
    </row>
    <row r="124" spans="1:3" hidden="1">
      <c r="A124" t="s">
        <v>202</v>
      </c>
      <c r="B124" t="s">
        <v>203</v>
      </c>
      <c r="C124" s="2">
        <v>6200.01</v>
      </c>
    </row>
    <row r="125" spans="1:3" hidden="1">
      <c r="A125" t="s">
        <v>1139</v>
      </c>
      <c r="B125" t="s">
        <v>1140</v>
      </c>
      <c r="C125" s="2">
        <v>6392.05</v>
      </c>
    </row>
    <row r="126" spans="1:3" hidden="1">
      <c r="A126" t="s">
        <v>168</v>
      </c>
      <c r="B126" t="s">
        <v>169</v>
      </c>
      <c r="C126" s="2">
        <v>7800</v>
      </c>
    </row>
    <row r="127" spans="1:3" hidden="1">
      <c r="A127" t="s">
        <v>973</v>
      </c>
      <c r="B127" t="s">
        <v>974</v>
      </c>
      <c r="C127" s="2">
        <v>18001.23</v>
      </c>
    </row>
    <row r="128" spans="1:3" hidden="1">
      <c r="A128" t="s">
        <v>703</v>
      </c>
      <c r="B128" t="s">
        <v>704</v>
      </c>
      <c r="C128" s="2">
        <v>20344.55</v>
      </c>
    </row>
    <row r="129" spans="1:3" hidden="1">
      <c r="A129" t="s">
        <v>709</v>
      </c>
      <c r="B129" t="s">
        <v>710</v>
      </c>
      <c r="C129" s="2">
        <v>34060</v>
      </c>
    </row>
    <row r="130" spans="1:3" hidden="1">
      <c r="A130" t="s">
        <v>1073</v>
      </c>
      <c r="B130" t="s">
        <v>1074</v>
      </c>
      <c r="C130" s="2">
        <v>61000</v>
      </c>
    </row>
    <row r="131" spans="1:3" hidden="1">
      <c r="A131" t="s">
        <v>887</v>
      </c>
      <c r="B131" t="s">
        <v>888</v>
      </c>
      <c r="C131" s="2">
        <v>87392.5</v>
      </c>
    </row>
    <row r="132" spans="1:3" hidden="1">
      <c r="A132" t="s">
        <v>571</v>
      </c>
      <c r="B132" t="s">
        <v>572</v>
      </c>
      <c r="C132" s="2">
        <v>89440</v>
      </c>
    </row>
    <row r="133" spans="1:3" hidden="1">
      <c r="A133" t="s">
        <v>1085</v>
      </c>
      <c r="B133" t="s">
        <v>1086</v>
      </c>
      <c r="C133" s="2">
        <v>159700</v>
      </c>
    </row>
    <row r="134" spans="1:3" hidden="1">
      <c r="A134" t="s">
        <v>1143</v>
      </c>
      <c r="B134" t="s">
        <v>1144</v>
      </c>
      <c r="C134" s="2">
        <v>170000</v>
      </c>
    </row>
    <row r="135" spans="1:3" hidden="1">
      <c r="A135" t="s">
        <v>1151</v>
      </c>
      <c r="B135" t="s">
        <v>1152</v>
      </c>
      <c r="C135" s="2">
        <v>170000</v>
      </c>
    </row>
    <row r="136" spans="1:3" hidden="1">
      <c r="A136" t="s">
        <v>931</v>
      </c>
      <c r="B136" t="s">
        <v>932</v>
      </c>
      <c r="C136" s="2">
        <v>190700</v>
      </c>
    </row>
    <row r="137" spans="1:3" hidden="1">
      <c r="A137" t="s">
        <v>1087</v>
      </c>
      <c r="B137" t="s">
        <v>1088</v>
      </c>
      <c r="C137" s="2">
        <v>191100</v>
      </c>
    </row>
    <row r="138" spans="1:3" hidden="1">
      <c r="A138" t="s">
        <v>1091</v>
      </c>
      <c r="B138" t="s">
        <v>1092</v>
      </c>
      <c r="C138" s="2">
        <v>193172.88</v>
      </c>
    </row>
    <row r="139" spans="1:3" hidden="1">
      <c r="A139" t="s">
        <v>1075</v>
      </c>
      <c r="B139" t="s">
        <v>1076</v>
      </c>
      <c r="C139" s="2">
        <v>196278.82</v>
      </c>
    </row>
    <row r="140" spans="1:3" hidden="1">
      <c r="A140" t="s">
        <v>475</v>
      </c>
      <c r="B140" t="s">
        <v>476</v>
      </c>
      <c r="C140" s="2">
        <v>200500</v>
      </c>
    </row>
    <row r="141" spans="1:3" hidden="1">
      <c r="A141" t="s">
        <v>1083</v>
      </c>
      <c r="B141" t="s">
        <v>1084</v>
      </c>
      <c r="C141" s="2">
        <v>210000</v>
      </c>
    </row>
    <row r="142" spans="1:3" hidden="1">
      <c r="A142" t="s">
        <v>1117</v>
      </c>
      <c r="B142" t="s">
        <v>1118</v>
      </c>
      <c r="C142" s="2">
        <v>214940</v>
      </c>
    </row>
    <row r="143" spans="1:3" hidden="1">
      <c r="A143" t="s">
        <v>707</v>
      </c>
      <c r="B143" t="s">
        <v>708</v>
      </c>
      <c r="C143" s="2">
        <v>216100</v>
      </c>
    </row>
    <row r="144" spans="1:3" hidden="1">
      <c r="A144" t="s">
        <v>1109</v>
      </c>
      <c r="B144" t="s">
        <v>1110</v>
      </c>
      <c r="C144" s="2">
        <v>222000</v>
      </c>
    </row>
    <row r="145" spans="1:3" hidden="1">
      <c r="A145" t="s">
        <v>1016</v>
      </c>
      <c r="B145" t="s">
        <v>1017</v>
      </c>
      <c r="C145" s="2">
        <v>226100</v>
      </c>
    </row>
    <row r="146" spans="1:3" hidden="1">
      <c r="A146" t="s">
        <v>889</v>
      </c>
      <c r="B146" t="s">
        <v>890</v>
      </c>
      <c r="C146" s="2">
        <v>227900</v>
      </c>
    </row>
    <row r="147" spans="1:3" hidden="1">
      <c r="A147" t="s">
        <v>951</v>
      </c>
      <c r="B147" t="s">
        <v>952</v>
      </c>
      <c r="C147" s="2">
        <v>231300</v>
      </c>
    </row>
    <row r="148" spans="1:3" hidden="1">
      <c r="A148" t="s">
        <v>1113</v>
      </c>
      <c r="B148" t="s">
        <v>1114</v>
      </c>
      <c r="C148" s="2">
        <v>232224.31</v>
      </c>
    </row>
    <row r="149" spans="1:3" hidden="1">
      <c r="A149" t="s">
        <v>1099</v>
      </c>
      <c r="B149" t="s">
        <v>1100</v>
      </c>
      <c r="C149" s="2">
        <v>244505.01</v>
      </c>
    </row>
    <row r="150" spans="1:3" hidden="1">
      <c r="A150" t="s">
        <v>1101</v>
      </c>
      <c r="B150" t="s">
        <v>1102</v>
      </c>
      <c r="C150" s="2">
        <v>244505.01</v>
      </c>
    </row>
    <row r="151" spans="1:3" hidden="1">
      <c r="A151" t="s">
        <v>877</v>
      </c>
      <c r="B151" t="s">
        <v>878</v>
      </c>
      <c r="C151" s="2">
        <v>254600</v>
      </c>
    </row>
    <row r="152" spans="1:3" hidden="1">
      <c r="A152" t="s">
        <v>851</v>
      </c>
      <c r="B152" t="s">
        <v>852</v>
      </c>
      <c r="C152" s="2">
        <v>254600</v>
      </c>
    </row>
    <row r="153" spans="1:3" hidden="1">
      <c r="A153" t="s">
        <v>1103</v>
      </c>
      <c r="B153" t="s">
        <v>1104</v>
      </c>
      <c r="C153" s="2">
        <v>261888</v>
      </c>
    </row>
    <row r="154" spans="1:3" hidden="1">
      <c r="A154" t="s">
        <v>1107</v>
      </c>
      <c r="B154" t="s">
        <v>1108</v>
      </c>
      <c r="C154" s="2">
        <v>263711.46999999997</v>
      </c>
    </row>
    <row r="155" spans="1:3" hidden="1">
      <c r="A155" t="s">
        <v>545</v>
      </c>
      <c r="B155" t="s">
        <v>546</v>
      </c>
      <c r="C155" s="2">
        <v>264900</v>
      </c>
    </row>
    <row r="156" spans="1:3" hidden="1">
      <c r="A156" t="s">
        <v>1153</v>
      </c>
      <c r="B156" t="s">
        <v>1154</v>
      </c>
      <c r="C156" s="2">
        <v>265100</v>
      </c>
    </row>
    <row r="157" spans="1:3" hidden="1">
      <c r="A157" t="s">
        <v>467</v>
      </c>
      <c r="B157" t="s">
        <v>468</v>
      </c>
      <c r="C157" s="2">
        <v>271100</v>
      </c>
    </row>
    <row r="158" spans="1:3" hidden="1">
      <c r="A158" t="s">
        <v>592</v>
      </c>
      <c r="B158" t="s">
        <v>593</v>
      </c>
      <c r="C158" s="2">
        <v>271100</v>
      </c>
    </row>
    <row r="159" spans="1:3" hidden="1">
      <c r="A159" t="s">
        <v>654</v>
      </c>
      <c r="B159" t="s">
        <v>655</v>
      </c>
      <c r="C159" s="2">
        <v>276100</v>
      </c>
    </row>
    <row r="160" spans="1:3" hidden="1">
      <c r="A160" t="s">
        <v>364</v>
      </c>
      <c r="B160" t="s">
        <v>365</v>
      </c>
      <c r="C160" s="2">
        <v>278100</v>
      </c>
    </row>
    <row r="161" spans="1:3" hidden="1">
      <c r="A161" t="s">
        <v>701</v>
      </c>
      <c r="B161" t="s">
        <v>702</v>
      </c>
      <c r="C161" s="2">
        <v>278900</v>
      </c>
    </row>
    <row r="162" spans="1:3" hidden="1">
      <c r="A162" t="s">
        <v>841</v>
      </c>
      <c r="B162" t="s">
        <v>842</v>
      </c>
      <c r="C162" s="2">
        <v>278900</v>
      </c>
    </row>
    <row r="163" spans="1:3" hidden="1">
      <c r="A163" t="s">
        <v>893</v>
      </c>
      <c r="B163" t="s">
        <v>894</v>
      </c>
      <c r="C163" s="2">
        <v>278900</v>
      </c>
    </row>
    <row r="164" spans="1:3" hidden="1">
      <c r="A164" t="s">
        <v>1105</v>
      </c>
      <c r="B164" t="s">
        <v>1106</v>
      </c>
      <c r="C164" s="2">
        <v>281259.78999999998</v>
      </c>
    </row>
    <row r="165" spans="1:3" hidden="1">
      <c r="A165" t="s">
        <v>1115</v>
      </c>
      <c r="B165" t="s">
        <v>1116</v>
      </c>
      <c r="C165" s="2">
        <v>292932.07</v>
      </c>
    </row>
    <row r="166" spans="1:3" hidden="1">
      <c r="A166" t="s">
        <v>656</v>
      </c>
      <c r="B166" t="s">
        <v>657</v>
      </c>
      <c r="C166" s="2">
        <v>302800</v>
      </c>
    </row>
    <row r="167" spans="1:3" hidden="1">
      <c r="A167" t="s">
        <v>1145</v>
      </c>
      <c r="B167" t="s">
        <v>1146</v>
      </c>
      <c r="C167" s="2">
        <v>304838.63</v>
      </c>
    </row>
    <row r="168" spans="1:3" hidden="1">
      <c r="A168" t="s">
        <v>719</v>
      </c>
      <c r="B168" t="s">
        <v>720</v>
      </c>
      <c r="C168" s="2">
        <v>332800</v>
      </c>
    </row>
    <row r="169" spans="1:3" hidden="1">
      <c r="A169" t="s">
        <v>1046</v>
      </c>
      <c r="B169" t="s">
        <v>1047</v>
      </c>
      <c r="C169" s="2">
        <v>365100</v>
      </c>
    </row>
    <row r="170" spans="1:3" hidden="1">
      <c r="A170" t="s">
        <v>843</v>
      </c>
      <c r="B170" t="s">
        <v>844</v>
      </c>
      <c r="C170" s="2">
        <v>416200</v>
      </c>
    </row>
    <row r="171" spans="1:3" hidden="1">
      <c r="A171" t="s">
        <v>901</v>
      </c>
      <c r="B171" t="s">
        <v>902</v>
      </c>
      <c r="C171" s="2">
        <v>416200</v>
      </c>
    </row>
    <row r="172" spans="1:3" hidden="1">
      <c r="A172" t="s">
        <v>348</v>
      </c>
      <c r="B172" t="s">
        <v>349</v>
      </c>
      <c r="C172" s="2">
        <v>434500</v>
      </c>
    </row>
    <row r="173" spans="1:3" hidden="1">
      <c r="A173" t="s">
        <v>1095</v>
      </c>
      <c r="B173" t="s">
        <v>1096</v>
      </c>
      <c r="C173" s="2">
        <v>442100</v>
      </c>
    </row>
    <row r="174" spans="1:3" hidden="1">
      <c r="A174" t="s">
        <v>596</v>
      </c>
      <c r="B174" t="s">
        <v>597</v>
      </c>
      <c r="C174" s="2">
        <v>468000</v>
      </c>
    </row>
    <row r="175" spans="1:3" hidden="1">
      <c r="A175" t="s">
        <v>1097</v>
      </c>
      <c r="B175" t="s">
        <v>1098</v>
      </c>
      <c r="C175" s="2">
        <v>495000</v>
      </c>
    </row>
    <row r="176" spans="1:3" hidden="1">
      <c r="A176" t="s">
        <v>847</v>
      </c>
      <c r="B176" t="s">
        <v>848</v>
      </c>
      <c r="C176" s="2">
        <v>513400</v>
      </c>
    </row>
    <row r="177" spans="1:3" hidden="1">
      <c r="A177" t="s">
        <v>855</v>
      </c>
      <c r="B177" t="s">
        <v>856</v>
      </c>
      <c r="C177" s="2">
        <v>513400</v>
      </c>
    </row>
    <row r="179" spans="1:3">
      <c r="A179">
        <v>227</v>
      </c>
      <c r="B179" t="s">
        <v>392</v>
      </c>
      <c r="C179" s="2">
        <v>191574.7</v>
      </c>
    </row>
    <row r="180" spans="1:3" hidden="1">
      <c r="A180" t="s">
        <v>393</v>
      </c>
      <c r="B180" t="s">
        <v>394</v>
      </c>
      <c r="C180" s="2">
        <v>191574.7</v>
      </c>
    </row>
    <row r="182" spans="1:3">
      <c r="A182">
        <v>253</v>
      </c>
      <c r="B182" t="s">
        <v>395</v>
      </c>
      <c r="C182" s="2">
        <v>256140.04</v>
      </c>
    </row>
    <row r="183" spans="1:3" hidden="1">
      <c r="A183" t="s">
        <v>396</v>
      </c>
      <c r="B183" t="s">
        <v>397</v>
      </c>
      <c r="C183" s="2">
        <v>232940.04</v>
      </c>
    </row>
    <row r="184" spans="1:3" hidden="1">
      <c r="A184" t="s">
        <v>398</v>
      </c>
      <c r="B184" t="s">
        <v>399</v>
      </c>
      <c r="C184" s="2">
        <v>23200</v>
      </c>
    </row>
    <row r="186" spans="1:3">
      <c r="A186">
        <v>254</v>
      </c>
      <c r="B186" t="s">
        <v>400</v>
      </c>
      <c r="C186" s="2">
        <f>+C187</f>
        <v>263166.28000000003</v>
      </c>
    </row>
    <row r="187" spans="1:3" hidden="1">
      <c r="A187" t="s">
        <v>407</v>
      </c>
      <c r="B187" t="s">
        <v>400</v>
      </c>
      <c r="C187" s="2">
        <v>263166.28000000003</v>
      </c>
    </row>
    <row r="189" spans="1:3">
      <c r="B189" t="s">
        <v>977</v>
      </c>
      <c r="C189" s="2">
        <f>+C7+C10+C36+C41+C44+C100+C179+C182+C186</f>
        <v>12885805.179999996</v>
      </c>
    </row>
    <row r="190" spans="1:3">
      <c r="C190" s="2">
        <f>+C189/1.16</f>
        <v>11108452.741379308</v>
      </c>
    </row>
    <row r="191" spans="1:3">
      <c r="C191" s="2">
        <f>+C190*0.16</f>
        <v>1777352.4386206893</v>
      </c>
    </row>
  </sheetData>
  <sortState ref="A101:C269">
    <sortCondition ref="C101:C269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7:C181"/>
  <sheetViews>
    <sheetView topLeftCell="A10" workbookViewId="0">
      <selection activeCell="C176" activeCellId="8" sqref="C7 C10 C33 C40 C43 C82 C169 C172 C176"/>
    </sheetView>
  </sheetViews>
  <sheetFormatPr baseColWidth="10" defaultRowHeight="15"/>
  <cols>
    <col min="1" max="1" width="14.5703125" bestFit="1" customWidth="1"/>
    <col min="2" max="2" width="41" bestFit="1" customWidth="1"/>
    <col min="3" max="3" width="15.140625" style="2" bestFit="1" customWidth="1"/>
  </cols>
  <sheetData>
    <row r="7" spans="1:3">
      <c r="A7">
        <v>210</v>
      </c>
      <c r="B7" t="s">
        <v>0</v>
      </c>
      <c r="C7" s="2">
        <v>363937.16</v>
      </c>
    </row>
    <row r="8" spans="1:3" hidden="1">
      <c r="A8" t="s">
        <v>1</v>
      </c>
      <c r="B8" t="s">
        <v>2</v>
      </c>
      <c r="C8" s="2">
        <v>363937.16</v>
      </c>
    </row>
    <row r="10" spans="1:3">
      <c r="A10">
        <v>211</v>
      </c>
      <c r="B10" t="s">
        <v>3</v>
      </c>
      <c r="C10" s="2">
        <v>1445138.47</v>
      </c>
    </row>
    <row r="11" spans="1:3" hidden="1">
      <c r="A11" t="s">
        <v>4</v>
      </c>
      <c r="B11" t="s">
        <v>5</v>
      </c>
      <c r="C11" s="2">
        <v>1576.61</v>
      </c>
    </row>
    <row r="12" spans="1:3" hidden="1">
      <c r="A12" t="s">
        <v>6</v>
      </c>
      <c r="B12" t="s">
        <v>7</v>
      </c>
      <c r="C12" s="2">
        <v>342309.74</v>
      </c>
    </row>
    <row r="13" spans="1:3" hidden="1">
      <c r="A13" t="s">
        <v>8</v>
      </c>
      <c r="B13" t="s">
        <v>9</v>
      </c>
      <c r="C13" s="2">
        <v>294246.08</v>
      </c>
    </row>
    <row r="14" spans="1:3" hidden="1">
      <c r="A14" t="s">
        <v>1050</v>
      </c>
      <c r="B14" t="s">
        <v>1051</v>
      </c>
      <c r="C14" s="2">
        <v>3035.3</v>
      </c>
    </row>
    <row r="15" spans="1:3" hidden="1">
      <c r="A15" t="s">
        <v>765</v>
      </c>
      <c r="B15" t="s">
        <v>766</v>
      </c>
      <c r="C15" s="2">
        <v>9880.36</v>
      </c>
    </row>
    <row r="16" spans="1:3" hidden="1">
      <c r="A16" t="s">
        <v>10</v>
      </c>
      <c r="B16" t="s">
        <v>11</v>
      </c>
      <c r="C16" s="2">
        <v>52819.74</v>
      </c>
    </row>
    <row r="17" spans="1:3" hidden="1">
      <c r="A17" t="s">
        <v>1052</v>
      </c>
      <c r="B17" t="s">
        <v>1053</v>
      </c>
      <c r="C17" s="2">
        <v>1110.75</v>
      </c>
    </row>
    <row r="18" spans="1:3" hidden="1">
      <c r="A18" t="s">
        <v>12</v>
      </c>
      <c r="B18" t="s">
        <v>13</v>
      </c>
      <c r="C18" s="2">
        <v>3309.88</v>
      </c>
    </row>
    <row r="19" spans="1:3" hidden="1">
      <c r="A19" t="s">
        <v>14</v>
      </c>
      <c r="B19" t="s">
        <v>15</v>
      </c>
      <c r="C19" s="2">
        <v>19952.48</v>
      </c>
    </row>
    <row r="20" spans="1:3" hidden="1">
      <c r="A20" t="s">
        <v>16</v>
      </c>
      <c r="B20" t="s">
        <v>17</v>
      </c>
      <c r="C20" s="2">
        <v>511087.56</v>
      </c>
    </row>
    <row r="21" spans="1:3" hidden="1">
      <c r="A21" t="s">
        <v>18</v>
      </c>
      <c r="B21" t="s">
        <v>19</v>
      </c>
      <c r="C21" s="2">
        <v>-4904.99</v>
      </c>
    </row>
    <row r="22" spans="1:3" hidden="1">
      <c r="A22" t="s">
        <v>20</v>
      </c>
      <c r="B22" t="s">
        <v>21</v>
      </c>
      <c r="C22" s="2">
        <v>56970.65</v>
      </c>
    </row>
    <row r="23" spans="1:3" hidden="1">
      <c r="A23" t="s">
        <v>22</v>
      </c>
      <c r="B23" t="s">
        <v>23</v>
      </c>
      <c r="C23" s="2">
        <v>29958.9</v>
      </c>
    </row>
    <row r="24" spans="1:3" hidden="1">
      <c r="A24" t="s">
        <v>773</v>
      </c>
      <c r="B24" t="s">
        <v>774</v>
      </c>
      <c r="C24" s="2">
        <v>1840</v>
      </c>
    </row>
    <row r="25" spans="1:3" hidden="1">
      <c r="A25" t="s">
        <v>1155</v>
      </c>
      <c r="B25" t="s">
        <v>1156</v>
      </c>
      <c r="C25" s="2">
        <v>2072.6</v>
      </c>
    </row>
    <row r="26" spans="1:3" hidden="1">
      <c r="A26" t="s">
        <v>24</v>
      </c>
      <c r="B26" t="s">
        <v>25</v>
      </c>
      <c r="C26" s="2">
        <v>16480.52</v>
      </c>
    </row>
    <row r="27" spans="1:3" hidden="1">
      <c r="A27" t="s">
        <v>680</v>
      </c>
      <c r="B27" t="s">
        <v>418</v>
      </c>
      <c r="C27" s="2">
        <v>30283.53</v>
      </c>
    </row>
    <row r="28" spans="1:3" hidden="1">
      <c r="A28" t="s">
        <v>28</v>
      </c>
      <c r="B28" t="s">
        <v>29</v>
      </c>
      <c r="C28" s="2">
        <v>57901.8</v>
      </c>
    </row>
    <row r="29" spans="1:3" hidden="1">
      <c r="A29" t="s">
        <v>1058</v>
      </c>
      <c r="B29" t="s">
        <v>1059</v>
      </c>
      <c r="C29" s="2">
        <v>6250</v>
      </c>
    </row>
    <row r="30" spans="1:3" hidden="1">
      <c r="A30" t="s">
        <v>30</v>
      </c>
      <c r="B30" t="s">
        <v>31</v>
      </c>
      <c r="C30" s="2">
        <v>9327.2900000000009</v>
      </c>
    </row>
    <row r="31" spans="1:3" hidden="1">
      <c r="A31" t="s">
        <v>1061</v>
      </c>
      <c r="B31" t="s">
        <v>1062</v>
      </c>
      <c r="C31" s="2">
        <v>-370.33</v>
      </c>
    </row>
    <row r="33" spans="1:3">
      <c r="A33">
        <v>212</v>
      </c>
      <c r="B33" t="s">
        <v>32</v>
      </c>
      <c r="C33" s="2">
        <v>356101.62</v>
      </c>
    </row>
    <row r="34" spans="1:3" hidden="1">
      <c r="A34" t="s">
        <v>33</v>
      </c>
      <c r="B34" t="s">
        <v>7</v>
      </c>
      <c r="C34" s="2">
        <v>271023.26</v>
      </c>
    </row>
    <row r="35" spans="1:3" hidden="1">
      <c r="A35" t="s">
        <v>34</v>
      </c>
      <c r="B35" t="s">
        <v>9</v>
      </c>
      <c r="C35" s="2">
        <v>7377.21</v>
      </c>
    </row>
    <row r="36" spans="1:3" hidden="1">
      <c r="A36" t="s">
        <v>36</v>
      </c>
      <c r="B36" t="s">
        <v>37</v>
      </c>
      <c r="C36" s="2">
        <v>8624.9699999999993</v>
      </c>
    </row>
    <row r="37" spans="1:3" hidden="1">
      <c r="A37" t="s">
        <v>417</v>
      </c>
      <c r="B37" t="s">
        <v>418</v>
      </c>
      <c r="C37" s="2">
        <v>66202.12</v>
      </c>
    </row>
    <row r="38" spans="1:3" hidden="1">
      <c r="A38" t="s">
        <v>1157</v>
      </c>
      <c r="B38" t="s">
        <v>1059</v>
      </c>
      <c r="C38" s="2">
        <v>2874.06</v>
      </c>
    </row>
    <row r="40" spans="1:3">
      <c r="A40">
        <v>220</v>
      </c>
      <c r="B40" t="s">
        <v>39</v>
      </c>
      <c r="C40" s="2">
        <f>+C41</f>
        <v>-704122.27</v>
      </c>
    </row>
    <row r="41" spans="1:3" hidden="1">
      <c r="A41" t="s">
        <v>40</v>
      </c>
      <c r="B41" t="s">
        <v>41</v>
      </c>
      <c r="C41" s="2">
        <v>-704122.27</v>
      </c>
    </row>
    <row r="43" spans="1:3">
      <c r="A43">
        <v>221</v>
      </c>
      <c r="B43" t="s">
        <v>42</v>
      </c>
      <c r="C43" s="2">
        <f>+SUM(C44:C80)</f>
        <v>192323.6</v>
      </c>
    </row>
    <row r="44" spans="1:3" hidden="1">
      <c r="A44" t="s">
        <v>127</v>
      </c>
      <c r="B44" t="s">
        <v>128</v>
      </c>
      <c r="C44" s="2">
        <v>-2500</v>
      </c>
    </row>
    <row r="45" spans="1:3" hidden="1">
      <c r="A45" t="s">
        <v>111</v>
      </c>
      <c r="B45" t="s">
        <v>112</v>
      </c>
      <c r="C45" s="2">
        <v>800</v>
      </c>
    </row>
    <row r="46" spans="1:3" hidden="1">
      <c r="A46" t="s">
        <v>99</v>
      </c>
      <c r="B46" t="s">
        <v>100</v>
      </c>
      <c r="C46" s="2">
        <v>2000</v>
      </c>
    </row>
    <row r="47" spans="1:3" hidden="1">
      <c r="A47" t="s">
        <v>427</v>
      </c>
      <c r="B47" t="s">
        <v>428</v>
      </c>
      <c r="C47" s="2">
        <v>2000</v>
      </c>
    </row>
    <row r="48" spans="1:3" hidden="1">
      <c r="A48" t="s">
        <v>429</v>
      </c>
      <c r="B48" t="s">
        <v>430</v>
      </c>
      <c r="C48" s="2">
        <v>2000</v>
      </c>
    </row>
    <row r="49" spans="1:3" hidden="1">
      <c r="A49" t="s">
        <v>431</v>
      </c>
      <c r="B49" t="s">
        <v>432</v>
      </c>
      <c r="C49" s="2">
        <v>2000</v>
      </c>
    </row>
    <row r="50" spans="1:3" hidden="1">
      <c r="A50" t="s">
        <v>53</v>
      </c>
      <c r="B50" t="s">
        <v>54</v>
      </c>
      <c r="C50" s="2">
        <v>2500</v>
      </c>
    </row>
    <row r="51" spans="1:3" hidden="1">
      <c r="A51" t="s">
        <v>57</v>
      </c>
      <c r="B51" t="s">
        <v>58</v>
      </c>
      <c r="C51" s="2">
        <v>2500</v>
      </c>
    </row>
    <row r="52" spans="1:3" hidden="1">
      <c r="A52" t="s">
        <v>73</v>
      </c>
      <c r="B52" t="s">
        <v>74</v>
      </c>
      <c r="C52" s="2">
        <v>2500</v>
      </c>
    </row>
    <row r="53" spans="1:3" hidden="1">
      <c r="A53" t="s">
        <v>101</v>
      </c>
      <c r="B53" t="s">
        <v>102</v>
      </c>
      <c r="C53" s="2">
        <v>2500</v>
      </c>
    </row>
    <row r="54" spans="1:3" hidden="1">
      <c r="A54" t="s">
        <v>107</v>
      </c>
      <c r="B54" t="s">
        <v>108</v>
      </c>
      <c r="C54" s="2">
        <v>2500</v>
      </c>
    </row>
    <row r="55" spans="1:3" hidden="1">
      <c r="A55" t="s">
        <v>133</v>
      </c>
      <c r="B55" t="s">
        <v>134</v>
      </c>
      <c r="C55" s="2">
        <v>2700</v>
      </c>
    </row>
    <row r="56" spans="1:3" hidden="1">
      <c r="A56" t="s">
        <v>803</v>
      </c>
      <c r="B56" t="s">
        <v>804</v>
      </c>
      <c r="C56" s="2">
        <v>3123.6</v>
      </c>
    </row>
    <row r="57" spans="1:3" hidden="1">
      <c r="A57" t="s">
        <v>447</v>
      </c>
      <c r="B57" t="s">
        <v>448</v>
      </c>
      <c r="C57" s="2">
        <v>4000</v>
      </c>
    </row>
    <row r="58" spans="1:3" hidden="1">
      <c r="A58" t="s">
        <v>61</v>
      </c>
      <c r="B58" t="s">
        <v>62</v>
      </c>
      <c r="C58" s="2">
        <v>5000</v>
      </c>
    </row>
    <row r="59" spans="1:3" hidden="1">
      <c r="A59" t="s">
        <v>91</v>
      </c>
      <c r="B59" t="s">
        <v>92</v>
      </c>
      <c r="C59" s="2">
        <v>5000</v>
      </c>
    </row>
    <row r="60" spans="1:3" hidden="1">
      <c r="A60" t="s">
        <v>93</v>
      </c>
      <c r="B60" t="s">
        <v>94</v>
      </c>
      <c r="C60" s="2">
        <v>5000</v>
      </c>
    </row>
    <row r="61" spans="1:3" hidden="1">
      <c r="A61" t="s">
        <v>1158</v>
      </c>
      <c r="B61" t="s">
        <v>1159</v>
      </c>
      <c r="C61" s="2">
        <v>5000</v>
      </c>
    </row>
    <row r="62" spans="1:3" hidden="1">
      <c r="A62" t="s">
        <v>1160</v>
      </c>
      <c r="B62" t="s">
        <v>1161</v>
      </c>
      <c r="C62" s="2">
        <v>5000</v>
      </c>
    </row>
    <row r="63" spans="1:3" hidden="1">
      <c r="A63" t="s">
        <v>123</v>
      </c>
      <c r="B63" t="s">
        <v>124</v>
      </c>
      <c r="C63" s="2">
        <v>5000</v>
      </c>
    </row>
    <row r="64" spans="1:3" hidden="1">
      <c r="A64" t="s">
        <v>125</v>
      </c>
      <c r="B64" t="s">
        <v>126</v>
      </c>
      <c r="C64" s="2">
        <v>5000</v>
      </c>
    </row>
    <row r="65" spans="1:3" hidden="1">
      <c r="A65" t="s">
        <v>129</v>
      </c>
      <c r="B65" t="s">
        <v>130</v>
      </c>
      <c r="C65" s="2">
        <v>5000</v>
      </c>
    </row>
    <row r="66" spans="1:3" hidden="1">
      <c r="A66" t="s">
        <v>135</v>
      </c>
      <c r="B66" t="s">
        <v>136</v>
      </c>
      <c r="C66" s="2">
        <v>5000</v>
      </c>
    </row>
    <row r="67" spans="1:3" hidden="1">
      <c r="A67" t="s">
        <v>445</v>
      </c>
      <c r="B67" t="s">
        <v>446</v>
      </c>
      <c r="C67" s="2">
        <v>5000</v>
      </c>
    </row>
    <row r="68" spans="1:3" hidden="1">
      <c r="A68" t="s">
        <v>121</v>
      </c>
      <c r="B68" t="s">
        <v>122</v>
      </c>
      <c r="C68" s="2">
        <v>7200</v>
      </c>
    </row>
    <row r="69" spans="1:3" hidden="1">
      <c r="A69" t="s">
        <v>113</v>
      </c>
      <c r="B69" t="s">
        <v>114</v>
      </c>
      <c r="C69" s="2">
        <v>7500</v>
      </c>
    </row>
    <row r="70" spans="1:3" hidden="1">
      <c r="A70" t="s">
        <v>1063</v>
      </c>
      <c r="B70" t="s">
        <v>1064</v>
      </c>
      <c r="C70" s="2">
        <v>7500</v>
      </c>
    </row>
    <row r="71" spans="1:3" hidden="1">
      <c r="A71" t="s">
        <v>141</v>
      </c>
      <c r="B71" t="s">
        <v>142</v>
      </c>
      <c r="C71" s="2">
        <v>7500</v>
      </c>
    </row>
    <row r="72" spans="1:3" hidden="1">
      <c r="A72" t="s">
        <v>143</v>
      </c>
      <c r="B72" t="s">
        <v>144</v>
      </c>
      <c r="C72" s="2">
        <v>7500</v>
      </c>
    </row>
    <row r="73" spans="1:3" hidden="1">
      <c r="A73" t="s">
        <v>1065</v>
      </c>
      <c r="B73" t="s">
        <v>1066</v>
      </c>
      <c r="C73" s="2">
        <v>7500</v>
      </c>
    </row>
    <row r="74" spans="1:3" hidden="1">
      <c r="A74" t="s">
        <v>1069</v>
      </c>
      <c r="B74" t="s">
        <v>1070</v>
      </c>
      <c r="C74" s="2">
        <v>7500</v>
      </c>
    </row>
    <row r="75" spans="1:3" hidden="1">
      <c r="A75" t="s">
        <v>1162</v>
      </c>
      <c r="B75" t="s">
        <v>1163</v>
      </c>
      <c r="C75" s="2">
        <v>7500</v>
      </c>
    </row>
    <row r="76" spans="1:3" hidden="1">
      <c r="A76" t="s">
        <v>1071</v>
      </c>
      <c r="B76" t="s">
        <v>1072</v>
      </c>
      <c r="C76" s="2">
        <v>7500</v>
      </c>
    </row>
    <row r="77" spans="1:3" hidden="1">
      <c r="A77" t="s">
        <v>1164</v>
      </c>
      <c r="B77" t="s">
        <v>1165</v>
      </c>
      <c r="C77" s="2">
        <v>7500</v>
      </c>
    </row>
    <row r="78" spans="1:3" hidden="1">
      <c r="A78" t="s">
        <v>1067</v>
      </c>
      <c r="B78" t="s">
        <v>1068</v>
      </c>
      <c r="C78" s="2">
        <v>9000</v>
      </c>
    </row>
    <row r="79" spans="1:3" hidden="1">
      <c r="A79" t="s">
        <v>137</v>
      </c>
      <c r="B79" t="s">
        <v>138</v>
      </c>
      <c r="C79" s="2">
        <v>15000</v>
      </c>
    </row>
    <row r="80" spans="1:3" hidden="1">
      <c r="A80" t="s">
        <v>443</v>
      </c>
      <c r="B80" t="s">
        <v>444</v>
      </c>
      <c r="C80" s="2">
        <v>15000</v>
      </c>
    </row>
    <row r="82" spans="1:3">
      <c r="A82">
        <v>225</v>
      </c>
      <c r="B82" t="s">
        <v>149</v>
      </c>
      <c r="C82" s="2">
        <f>+SUM(C83:C167)</f>
        <v>11036232.18</v>
      </c>
    </row>
    <row r="83" spans="1:3" hidden="1">
      <c r="A83" t="s">
        <v>390</v>
      </c>
      <c r="B83" t="s">
        <v>391</v>
      </c>
      <c r="C83" s="2">
        <v>-2264440.98</v>
      </c>
    </row>
    <row r="84" spans="1:3" hidden="1">
      <c r="A84" t="s">
        <v>1244</v>
      </c>
      <c r="B84" t="s">
        <v>1245</v>
      </c>
      <c r="C84" s="2">
        <v>-350000</v>
      </c>
    </row>
    <row r="85" spans="1:3" hidden="1">
      <c r="A85" t="s">
        <v>1137</v>
      </c>
      <c r="B85" t="s">
        <v>1138</v>
      </c>
      <c r="C85" s="2">
        <v>-160000</v>
      </c>
    </row>
    <row r="86" spans="1:3" hidden="1">
      <c r="A86" t="s">
        <v>1204</v>
      </c>
      <c r="B86" t="s">
        <v>1205</v>
      </c>
      <c r="C86" s="2">
        <v>-100000</v>
      </c>
    </row>
    <row r="87" spans="1:3" hidden="1">
      <c r="A87" t="s">
        <v>1214</v>
      </c>
      <c r="B87" t="s">
        <v>1215</v>
      </c>
      <c r="C87" s="2">
        <v>-100000</v>
      </c>
    </row>
    <row r="88" spans="1:3" hidden="1">
      <c r="A88" t="s">
        <v>1030</v>
      </c>
      <c r="B88" t="s">
        <v>1031</v>
      </c>
      <c r="C88" s="2">
        <v>-50000</v>
      </c>
    </row>
    <row r="89" spans="1:3" hidden="1">
      <c r="A89" t="s">
        <v>1222</v>
      </c>
      <c r="B89" t="s">
        <v>1223</v>
      </c>
      <c r="C89" s="2">
        <v>-25000</v>
      </c>
    </row>
    <row r="90" spans="1:3" hidden="1">
      <c r="A90" t="s">
        <v>1172</v>
      </c>
      <c r="B90" t="s">
        <v>1173</v>
      </c>
      <c r="C90" s="2">
        <v>-20000</v>
      </c>
    </row>
    <row r="91" spans="1:3" hidden="1">
      <c r="A91" t="s">
        <v>1200</v>
      </c>
      <c r="B91" t="s">
        <v>1201</v>
      </c>
      <c r="C91" s="2">
        <v>-20000</v>
      </c>
    </row>
    <row r="92" spans="1:3" hidden="1">
      <c r="A92" t="s">
        <v>1212</v>
      </c>
      <c r="B92" t="s">
        <v>1213</v>
      </c>
      <c r="C92" s="2">
        <v>-20000</v>
      </c>
    </row>
    <row r="93" spans="1:3" hidden="1">
      <c r="A93" t="s">
        <v>1220</v>
      </c>
      <c r="B93" t="s">
        <v>1221</v>
      </c>
      <c r="C93" s="2">
        <v>-19000</v>
      </c>
    </row>
    <row r="94" spans="1:3" hidden="1">
      <c r="A94" t="s">
        <v>1133</v>
      </c>
      <c r="B94" t="s">
        <v>1134</v>
      </c>
      <c r="C94" s="2">
        <v>-17382.990000000002</v>
      </c>
    </row>
    <row r="95" spans="1:3" hidden="1">
      <c r="A95" t="s">
        <v>1093</v>
      </c>
      <c r="B95" t="s">
        <v>1094</v>
      </c>
      <c r="C95" s="2">
        <v>-14297</v>
      </c>
    </row>
    <row r="96" spans="1:3" hidden="1">
      <c r="A96" t="s">
        <v>1077</v>
      </c>
      <c r="B96" t="s">
        <v>1078</v>
      </c>
      <c r="C96" s="2">
        <v>-8120</v>
      </c>
    </row>
    <row r="97" spans="1:3" hidden="1">
      <c r="A97" t="s">
        <v>1081</v>
      </c>
      <c r="B97" t="s">
        <v>1082</v>
      </c>
      <c r="C97" s="2">
        <v>-6500</v>
      </c>
    </row>
    <row r="98" spans="1:3" hidden="1">
      <c r="A98" t="s">
        <v>1210</v>
      </c>
      <c r="B98" t="s">
        <v>1211</v>
      </c>
      <c r="C98" s="2">
        <v>-5000</v>
      </c>
    </row>
    <row r="99" spans="1:3" hidden="1">
      <c r="A99" t="s">
        <v>614</v>
      </c>
      <c r="B99" t="s">
        <v>615</v>
      </c>
      <c r="C99" s="2">
        <v>-5000</v>
      </c>
    </row>
    <row r="100" spans="1:3" hidden="1">
      <c r="A100" t="s">
        <v>1218</v>
      </c>
      <c r="B100" t="s">
        <v>1219</v>
      </c>
      <c r="C100" s="2">
        <v>-5000</v>
      </c>
    </row>
    <row r="101" spans="1:3" hidden="1">
      <c r="A101" t="s">
        <v>1224</v>
      </c>
      <c r="B101" t="s">
        <v>1225</v>
      </c>
      <c r="C101" s="2">
        <v>-5000</v>
      </c>
    </row>
    <row r="102" spans="1:3" hidden="1">
      <c r="A102" t="s">
        <v>1028</v>
      </c>
      <c r="B102" t="s">
        <v>1029</v>
      </c>
      <c r="C102" s="2">
        <v>-4800</v>
      </c>
    </row>
    <row r="103" spans="1:3" hidden="1">
      <c r="A103" t="s">
        <v>1149</v>
      </c>
      <c r="B103" t="s">
        <v>1150</v>
      </c>
      <c r="C103" s="2">
        <v>-4000</v>
      </c>
    </row>
    <row r="104" spans="1:3" hidden="1">
      <c r="A104" t="s">
        <v>1216</v>
      </c>
      <c r="B104" t="s">
        <v>1217</v>
      </c>
      <c r="C104" s="2">
        <v>-3000</v>
      </c>
    </row>
    <row r="105" spans="1:3" hidden="1">
      <c r="A105" t="s">
        <v>1079</v>
      </c>
      <c r="B105" t="s">
        <v>1080</v>
      </c>
      <c r="C105" s="2">
        <v>2421.3200000000002</v>
      </c>
    </row>
    <row r="106" spans="1:3" hidden="1">
      <c r="A106" t="s">
        <v>1141</v>
      </c>
      <c r="B106" t="s">
        <v>1142</v>
      </c>
      <c r="C106" s="2">
        <v>2500</v>
      </c>
    </row>
    <row r="107" spans="1:3" hidden="1">
      <c r="A107" t="s">
        <v>1228</v>
      </c>
      <c r="B107" t="s">
        <v>1229</v>
      </c>
      <c r="C107" s="2">
        <v>3443.34</v>
      </c>
    </row>
    <row r="108" spans="1:3" hidden="1">
      <c r="A108" t="s">
        <v>202</v>
      </c>
      <c r="B108" t="s">
        <v>203</v>
      </c>
      <c r="C108" s="2">
        <v>6200.01</v>
      </c>
    </row>
    <row r="109" spans="1:3" hidden="1">
      <c r="A109" t="s">
        <v>1139</v>
      </c>
      <c r="B109" t="s">
        <v>1140</v>
      </c>
      <c r="C109" s="2">
        <v>6392.05</v>
      </c>
    </row>
    <row r="110" spans="1:3" hidden="1">
      <c r="A110" t="s">
        <v>1016</v>
      </c>
      <c r="B110" t="s">
        <v>1017</v>
      </c>
      <c r="C110" s="2">
        <v>6499.99</v>
      </c>
    </row>
    <row r="111" spans="1:3" hidden="1">
      <c r="A111" t="s">
        <v>168</v>
      </c>
      <c r="B111" t="s">
        <v>169</v>
      </c>
      <c r="C111" s="2">
        <v>7800</v>
      </c>
    </row>
    <row r="112" spans="1:3" hidden="1">
      <c r="A112" t="s">
        <v>545</v>
      </c>
      <c r="B112" t="s">
        <v>546</v>
      </c>
      <c r="C112" s="2">
        <v>12231.63</v>
      </c>
    </row>
    <row r="113" spans="1:3" hidden="1">
      <c r="A113" t="s">
        <v>1147</v>
      </c>
      <c r="B113" t="s">
        <v>1148</v>
      </c>
      <c r="C113" s="2">
        <v>16800</v>
      </c>
    </row>
    <row r="114" spans="1:3" hidden="1">
      <c r="A114" t="s">
        <v>973</v>
      </c>
      <c r="B114" t="s">
        <v>974</v>
      </c>
      <c r="C114" s="2">
        <v>18001.23</v>
      </c>
    </row>
    <row r="115" spans="1:3" hidden="1">
      <c r="A115" t="s">
        <v>703</v>
      </c>
      <c r="B115" t="s">
        <v>704</v>
      </c>
      <c r="C115" s="2">
        <v>20344.55</v>
      </c>
    </row>
    <row r="116" spans="1:3" hidden="1">
      <c r="A116" t="s">
        <v>709</v>
      </c>
      <c r="B116" t="s">
        <v>710</v>
      </c>
      <c r="C116" s="2">
        <v>34060</v>
      </c>
    </row>
    <row r="117" spans="1:3" hidden="1">
      <c r="A117" t="s">
        <v>571</v>
      </c>
      <c r="B117" t="s">
        <v>572</v>
      </c>
      <c r="C117" s="2">
        <v>89440</v>
      </c>
    </row>
    <row r="118" spans="1:3" hidden="1">
      <c r="A118" t="s">
        <v>1190</v>
      </c>
      <c r="B118" t="s">
        <v>1191</v>
      </c>
      <c r="C118" s="2">
        <v>98100</v>
      </c>
    </row>
    <row r="119" spans="1:3" hidden="1">
      <c r="A119" t="s">
        <v>1196</v>
      </c>
      <c r="B119" t="s">
        <v>1197</v>
      </c>
      <c r="C119" s="2">
        <v>118100</v>
      </c>
    </row>
    <row r="120" spans="1:3" hidden="1">
      <c r="A120" t="s">
        <v>1182</v>
      </c>
      <c r="B120" t="s">
        <v>1183</v>
      </c>
      <c r="C120" s="2">
        <v>118800</v>
      </c>
    </row>
    <row r="121" spans="1:3" hidden="1">
      <c r="A121" t="s">
        <v>1166</v>
      </c>
      <c r="B121" t="s">
        <v>1167</v>
      </c>
      <c r="C121" s="2">
        <v>163100</v>
      </c>
    </row>
    <row r="122" spans="1:3" hidden="1">
      <c r="A122" t="s">
        <v>1143</v>
      </c>
      <c r="B122" t="s">
        <v>1144</v>
      </c>
      <c r="C122" s="2">
        <v>170000</v>
      </c>
    </row>
    <row r="123" spans="1:3" hidden="1">
      <c r="A123" t="s">
        <v>1192</v>
      </c>
      <c r="B123" t="s">
        <v>1193</v>
      </c>
      <c r="C123" s="2">
        <v>171100</v>
      </c>
    </row>
    <row r="124" spans="1:3" hidden="1">
      <c r="A124" t="s">
        <v>1194</v>
      </c>
      <c r="B124" t="s">
        <v>1195</v>
      </c>
      <c r="C124" s="2">
        <v>171100</v>
      </c>
    </row>
    <row r="125" spans="1:3" hidden="1">
      <c r="A125" t="s">
        <v>1174</v>
      </c>
      <c r="B125" t="s">
        <v>1175</v>
      </c>
      <c r="C125" s="2">
        <v>182429.48</v>
      </c>
    </row>
    <row r="126" spans="1:3" hidden="1">
      <c r="A126" t="s">
        <v>1242</v>
      </c>
      <c r="B126" t="s">
        <v>1243</v>
      </c>
      <c r="C126" s="2">
        <v>186480</v>
      </c>
    </row>
    <row r="127" spans="1:3" hidden="1">
      <c r="A127" t="s">
        <v>1202</v>
      </c>
      <c r="B127" t="s">
        <v>1203</v>
      </c>
      <c r="C127" s="2">
        <v>191040</v>
      </c>
    </row>
    <row r="128" spans="1:3" hidden="1">
      <c r="A128" t="s">
        <v>1208</v>
      </c>
      <c r="B128" t="s">
        <v>1209</v>
      </c>
      <c r="C128" s="2">
        <v>191100</v>
      </c>
    </row>
    <row r="129" spans="1:3" hidden="1">
      <c r="A129" t="s">
        <v>475</v>
      </c>
      <c r="B129" t="s">
        <v>476</v>
      </c>
      <c r="C129" s="2">
        <v>200500</v>
      </c>
    </row>
    <row r="130" spans="1:3" hidden="1">
      <c r="A130" t="s">
        <v>707</v>
      </c>
      <c r="B130" t="s">
        <v>708</v>
      </c>
      <c r="C130" s="2">
        <v>216100</v>
      </c>
    </row>
    <row r="131" spans="1:3" hidden="1">
      <c r="A131" t="s">
        <v>1176</v>
      </c>
      <c r="B131" t="s">
        <v>1177</v>
      </c>
      <c r="C131" s="2">
        <v>216371.19</v>
      </c>
    </row>
    <row r="132" spans="1:3" hidden="1">
      <c r="A132" t="s">
        <v>1180</v>
      </c>
      <c r="B132" t="s">
        <v>1181</v>
      </c>
      <c r="C132" s="2">
        <v>216371.19</v>
      </c>
    </row>
    <row r="133" spans="1:3" hidden="1">
      <c r="A133" t="s">
        <v>1178</v>
      </c>
      <c r="B133" t="s">
        <v>1179</v>
      </c>
      <c r="C133" s="2">
        <v>219800</v>
      </c>
    </row>
    <row r="134" spans="1:3" hidden="1">
      <c r="A134" t="s">
        <v>951</v>
      </c>
      <c r="B134" t="s">
        <v>952</v>
      </c>
      <c r="C134" s="2">
        <v>231300</v>
      </c>
    </row>
    <row r="135" spans="1:3" hidden="1">
      <c r="A135" t="s">
        <v>1198</v>
      </c>
      <c r="B135" t="s">
        <v>1199</v>
      </c>
      <c r="C135" s="2">
        <v>231900</v>
      </c>
    </row>
    <row r="136" spans="1:3" hidden="1">
      <c r="A136" t="s">
        <v>1186</v>
      </c>
      <c r="B136" t="s">
        <v>1187</v>
      </c>
      <c r="C136" s="2">
        <v>241995</v>
      </c>
    </row>
    <row r="137" spans="1:3" hidden="1">
      <c r="A137" t="s">
        <v>1101</v>
      </c>
      <c r="B137" t="s">
        <v>1102</v>
      </c>
      <c r="C137" s="2">
        <v>244505.01</v>
      </c>
    </row>
    <row r="138" spans="1:3" hidden="1">
      <c r="A138" t="s">
        <v>1170</v>
      </c>
      <c r="B138" t="s">
        <v>1171</v>
      </c>
      <c r="C138" s="2">
        <v>247491.96</v>
      </c>
    </row>
    <row r="139" spans="1:3" hidden="1">
      <c r="A139" t="s">
        <v>1135</v>
      </c>
      <c r="B139" t="s">
        <v>1136</v>
      </c>
      <c r="C139" s="2">
        <v>251900</v>
      </c>
    </row>
    <row r="140" spans="1:3" hidden="1">
      <c r="A140" t="s">
        <v>877</v>
      </c>
      <c r="B140" t="s">
        <v>878</v>
      </c>
      <c r="C140" s="2">
        <v>254600</v>
      </c>
    </row>
    <row r="141" spans="1:3" hidden="1">
      <c r="A141" t="s">
        <v>851</v>
      </c>
      <c r="B141" t="s">
        <v>852</v>
      </c>
      <c r="C141" s="2">
        <v>254600</v>
      </c>
    </row>
    <row r="142" spans="1:3" hidden="1">
      <c r="A142" t="s">
        <v>364</v>
      </c>
      <c r="B142" t="s">
        <v>365</v>
      </c>
      <c r="C142" s="2">
        <v>260100</v>
      </c>
    </row>
    <row r="143" spans="1:3" hidden="1">
      <c r="A143" t="s">
        <v>1103</v>
      </c>
      <c r="B143" t="s">
        <v>1104</v>
      </c>
      <c r="C143" s="2">
        <v>261888</v>
      </c>
    </row>
    <row r="144" spans="1:3" hidden="1">
      <c r="A144" t="s">
        <v>1188</v>
      </c>
      <c r="B144" t="s">
        <v>1189</v>
      </c>
      <c r="C144" s="2">
        <v>270636.42</v>
      </c>
    </row>
    <row r="145" spans="1:3" hidden="1">
      <c r="A145" t="s">
        <v>467</v>
      </c>
      <c r="B145" t="s">
        <v>468</v>
      </c>
      <c r="C145" s="2">
        <v>271100</v>
      </c>
    </row>
    <row r="146" spans="1:3" hidden="1">
      <c r="A146" t="s">
        <v>654</v>
      </c>
      <c r="B146" t="s">
        <v>655</v>
      </c>
      <c r="C146" s="2">
        <v>276100</v>
      </c>
    </row>
    <row r="147" spans="1:3" hidden="1">
      <c r="A147" t="s">
        <v>701</v>
      </c>
      <c r="B147" t="s">
        <v>702</v>
      </c>
      <c r="C147" s="2">
        <v>278900</v>
      </c>
    </row>
    <row r="148" spans="1:3" hidden="1">
      <c r="A148" t="s">
        <v>841</v>
      </c>
      <c r="B148" t="s">
        <v>842</v>
      </c>
      <c r="C148" s="2">
        <v>278900</v>
      </c>
    </row>
    <row r="149" spans="1:3" hidden="1">
      <c r="A149" t="s">
        <v>893</v>
      </c>
      <c r="B149" t="s">
        <v>894</v>
      </c>
      <c r="C149" s="2">
        <v>278900</v>
      </c>
    </row>
    <row r="150" spans="1:3" hidden="1">
      <c r="A150" t="s">
        <v>1168</v>
      </c>
      <c r="B150" t="s">
        <v>1169</v>
      </c>
      <c r="C150" s="2">
        <v>281317.38</v>
      </c>
    </row>
    <row r="151" spans="1:3" hidden="1">
      <c r="A151" t="s">
        <v>1206</v>
      </c>
      <c r="B151" t="s">
        <v>1207</v>
      </c>
      <c r="C151" s="2">
        <v>282828.64</v>
      </c>
    </row>
    <row r="152" spans="1:3" hidden="1">
      <c r="A152" t="s">
        <v>1184</v>
      </c>
      <c r="B152" t="s">
        <v>1185</v>
      </c>
      <c r="C152" s="2">
        <v>291900</v>
      </c>
    </row>
    <row r="153" spans="1:3" hidden="1">
      <c r="A153" t="s">
        <v>1115</v>
      </c>
      <c r="B153" t="s">
        <v>1116</v>
      </c>
      <c r="C153" s="2">
        <v>292932.07</v>
      </c>
    </row>
    <row r="154" spans="1:3" hidden="1">
      <c r="A154" t="s">
        <v>947</v>
      </c>
      <c r="B154" t="s">
        <v>948</v>
      </c>
      <c r="C154" s="2">
        <v>307195.49</v>
      </c>
    </row>
    <row r="155" spans="1:3" hidden="1">
      <c r="A155" t="s">
        <v>1236</v>
      </c>
      <c r="B155" t="s">
        <v>1237</v>
      </c>
      <c r="C155" s="2">
        <v>307289.48</v>
      </c>
    </row>
    <row r="156" spans="1:3" hidden="1">
      <c r="A156" t="s">
        <v>656</v>
      </c>
      <c r="B156" t="s">
        <v>657</v>
      </c>
      <c r="C156" s="2">
        <v>354100</v>
      </c>
    </row>
    <row r="157" spans="1:3" hidden="1">
      <c r="A157" t="s">
        <v>1234</v>
      </c>
      <c r="B157" t="s">
        <v>1235</v>
      </c>
      <c r="C157" s="2">
        <v>359100</v>
      </c>
    </row>
    <row r="158" spans="1:3" hidden="1">
      <c r="A158" t="s">
        <v>1230</v>
      </c>
      <c r="B158" t="s">
        <v>1231</v>
      </c>
      <c r="C158" s="2">
        <v>380176.13</v>
      </c>
    </row>
    <row r="159" spans="1:3" hidden="1">
      <c r="A159" t="s">
        <v>1226</v>
      </c>
      <c r="B159" t="s">
        <v>1227</v>
      </c>
      <c r="C159" s="2">
        <v>390000</v>
      </c>
    </row>
    <row r="160" spans="1:3" hidden="1">
      <c r="A160" t="s">
        <v>843</v>
      </c>
      <c r="B160" t="s">
        <v>844</v>
      </c>
      <c r="C160" s="2">
        <v>416200</v>
      </c>
    </row>
    <row r="161" spans="1:3" hidden="1">
      <c r="A161" t="s">
        <v>901</v>
      </c>
      <c r="B161" t="s">
        <v>902</v>
      </c>
      <c r="C161" s="2">
        <v>416200</v>
      </c>
    </row>
    <row r="162" spans="1:3" hidden="1">
      <c r="A162" t="s">
        <v>1238</v>
      </c>
      <c r="B162" t="s">
        <v>1239</v>
      </c>
      <c r="C162" s="2">
        <v>427400</v>
      </c>
    </row>
    <row r="163" spans="1:3" hidden="1">
      <c r="A163" t="s">
        <v>1232</v>
      </c>
      <c r="B163" t="s">
        <v>1233</v>
      </c>
      <c r="C163" s="2">
        <v>435141.59</v>
      </c>
    </row>
    <row r="164" spans="1:3" hidden="1">
      <c r="A164" t="s">
        <v>596</v>
      </c>
      <c r="B164" t="s">
        <v>597</v>
      </c>
      <c r="C164" s="2">
        <v>468000</v>
      </c>
    </row>
    <row r="165" spans="1:3" hidden="1">
      <c r="A165" t="s">
        <v>847</v>
      </c>
      <c r="B165" t="s">
        <v>848</v>
      </c>
      <c r="C165" s="2">
        <v>513400</v>
      </c>
    </row>
    <row r="166" spans="1:3" hidden="1">
      <c r="A166" t="s">
        <v>855</v>
      </c>
      <c r="B166" t="s">
        <v>856</v>
      </c>
      <c r="C166" s="2">
        <v>513400</v>
      </c>
    </row>
    <row r="167" spans="1:3" hidden="1">
      <c r="A167" t="s">
        <v>1240</v>
      </c>
      <c r="B167" t="s">
        <v>1241</v>
      </c>
      <c r="C167" s="2">
        <v>614750</v>
      </c>
    </row>
    <row r="169" spans="1:3">
      <c r="A169">
        <v>227</v>
      </c>
      <c r="B169" t="s">
        <v>392</v>
      </c>
      <c r="C169" s="2">
        <v>216597.29</v>
      </c>
    </row>
    <row r="170" spans="1:3" hidden="1">
      <c r="A170" t="s">
        <v>393</v>
      </c>
      <c r="B170" t="s">
        <v>394</v>
      </c>
      <c r="C170" s="2">
        <v>216597.29</v>
      </c>
    </row>
    <row r="172" spans="1:3">
      <c r="A172">
        <v>253</v>
      </c>
      <c r="B172" t="s">
        <v>395</v>
      </c>
      <c r="C172" s="2">
        <v>366820.7</v>
      </c>
    </row>
    <row r="173" spans="1:3" hidden="1">
      <c r="A173" t="s">
        <v>396</v>
      </c>
      <c r="B173" t="s">
        <v>397</v>
      </c>
      <c r="C173" s="2">
        <v>184352.7</v>
      </c>
    </row>
    <row r="174" spans="1:3" hidden="1">
      <c r="A174" t="s">
        <v>398</v>
      </c>
      <c r="B174" t="s">
        <v>399</v>
      </c>
      <c r="C174" s="2">
        <v>182468</v>
      </c>
    </row>
    <row r="176" spans="1:3">
      <c r="A176">
        <v>254</v>
      </c>
      <c r="B176" t="s">
        <v>400</v>
      </c>
      <c r="C176" s="2">
        <f>+C177</f>
        <v>873520.75</v>
      </c>
    </row>
    <row r="177" spans="1:3" hidden="1">
      <c r="A177" t="s">
        <v>407</v>
      </c>
      <c r="B177" t="s">
        <v>400</v>
      </c>
      <c r="C177" s="2">
        <v>873520.75</v>
      </c>
    </row>
    <row r="179" spans="1:3">
      <c r="B179" t="s">
        <v>977</v>
      </c>
      <c r="C179" s="2">
        <f>+C176+C172+C169+C82+C43+C40+C33+C10+C7</f>
        <v>14146549.5</v>
      </c>
    </row>
    <row r="180" spans="1:3">
      <c r="C180" s="2">
        <f>+C179/1.16</f>
        <v>12195301.293103449</v>
      </c>
    </row>
    <row r="181" spans="1:3">
      <c r="C181" s="2">
        <f>+C180*0.16</f>
        <v>1951248.2068965519</v>
      </c>
    </row>
  </sheetData>
  <sortState ref="A83:C307">
    <sortCondition ref="C83:C307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7:C140"/>
  <sheetViews>
    <sheetView topLeftCell="A4" workbookViewId="0">
      <selection activeCell="C135" activeCellId="8" sqref="C7 C10 C31 C37 C40 C85 C129 C132 C135"/>
    </sheetView>
  </sheetViews>
  <sheetFormatPr baseColWidth="10" defaultRowHeight="15"/>
  <cols>
    <col min="1" max="1" width="18.140625" bestFit="1" customWidth="1"/>
    <col min="2" max="2" width="41.42578125" bestFit="1" customWidth="1"/>
    <col min="3" max="3" width="14.140625" style="2" bestFit="1" customWidth="1"/>
  </cols>
  <sheetData>
    <row r="7" spans="1:3">
      <c r="A7">
        <v>210</v>
      </c>
      <c r="B7" t="s">
        <v>0</v>
      </c>
      <c r="C7" s="2">
        <v>363937.16</v>
      </c>
    </row>
    <row r="8" spans="1:3" hidden="1">
      <c r="A8" t="s">
        <v>1</v>
      </c>
      <c r="B8" t="s">
        <v>2</v>
      </c>
      <c r="C8" s="2">
        <v>363937.16</v>
      </c>
    </row>
    <row r="10" spans="1:3">
      <c r="A10">
        <v>211</v>
      </c>
      <c r="B10" t="s">
        <v>3</v>
      </c>
      <c r="C10" s="2">
        <f>+SUM(C11:C29)</f>
        <v>1193500.0599999998</v>
      </c>
    </row>
    <row r="11" spans="1:3" hidden="1">
      <c r="A11" t="s">
        <v>4</v>
      </c>
      <c r="B11" t="s">
        <v>5</v>
      </c>
      <c r="C11" s="2">
        <v>1576.61</v>
      </c>
    </row>
    <row r="12" spans="1:3" hidden="1">
      <c r="A12" t="s">
        <v>6</v>
      </c>
      <c r="B12" t="s">
        <v>7</v>
      </c>
      <c r="C12" s="2">
        <v>305432.34999999998</v>
      </c>
    </row>
    <row r="13" spans="1:3" hidden="1">
      <c r="A13" t="s">
        <v>8</v>
      </c>
      <c r="B13" t="s">
        <v>9</v>
      </c>
      <c r="C13" s="2">
        <v>247351.02</v>
      </c>
    </row>
    <row r="14" spans="1:3" hidden="1">
      <c r="A14" t="s">
        <v>1246</v>
      </c>
      <c r="B14" t="s">
        <v>1247</v>
      </c>
      <c r="C14" s="2">
        <v>1828.52</v>
      </c>
    </row>
    <row r="15" spans="1:3" hidden="1">
      <c r="A15" t="s">
        <v>1050</v>
      </c>
      <c r="B15" t="s">
        <v>1051</v>
      </c>
      <c r="C15" s="2">
        <v>3035.3</v>
      </c>
    </row>
    <row r="16" spans="1:3" hidden="1">
      <c r="A16" t="s">
        <v>765</v>
      </c>
      <c r="B16" t="s">
        <v>766</v>
      </c>
      <c r="C16" s="2">
        <v>9880.36</v>
      </c>
    </row>
    <row r="17" spans="1:3" hidden="1">
      <c r="A17" t="s">
        <v>10</v>
      </c>
      <c r="B17" t="s">
        <v>11</v>
      </c>
      <c r="C17" s="2">
        <v>52819.74</v>
      </c>
    </row>
    <row r="18" spans="1:3" hidden="1">
      <c r="A18" t="s">
        <v>1052</v>
      </c>
      <c r="B18" t="s">
        <v>1053</v>
      </c>
      <c r="C18" s="2">
        <v>1110.75</v>
      </c>
    </row>
    <row r="19" spans="1:3" hidden="1">
      <c r="A19" t="s">
        <v>12</v>
      </c>
      <c r="B19" t="s">
        <v>13</v>
      </c>
      <c r="C19" s="2">
        <v>3309.88</v>
      </c>
    </row>
    <row r="20" spans="1:3" hidden="1">
      <c r="A20" t="s">
        <v>14</v>
      </c>
      <c r="B20" t="s">
        <v>15</v>
      </c>
      <c r="C20" s="2">
        <v>19952.48</v>
      </c>
    </row>
    <row r="21" spans="1:3" hidden="1">
      <c r="A21" t="s">
        <v>16</v>
      </c>
      <c r="B21" t="s">
        <v>17</v>
      </c>
      <c r="C21" s="2">
        <v>370956.09</v>
      </c>
    </row>
    <row r="22" spans="1:3" hidden="1">
      <c r="A22" t="s">
        <v>20</v>
      </c>
      <c r="B22" t="s">
        <v>21</v>
      </c>
      <c r="C22" s="2">
        <v>72641.88</v>
      </c>
    </row>
    <row r="23" spans="1:3" hidden="1">
      <c r="A23" t="s">
        <v>22</v>
      </c>
      <c r="B23" t="s">
        <v>23</v>
      </c>
      <c r="C23" s="2">
        <v>26563.94</v>
      </c>
    </row>
    <row r="24" spans="1:3" hidden="1">
      <c r="A24" t="s">
        <v>773</v>
      </c>
      <c r="B24" t="s">
        <v>774</v>
      </c>
      <c r="C24" s="2">
        <v>1840</v>
      </c>
    </row>
    <row r="25" spans="1:3" hidden="1">
      <c r="A25" t="s">
        <v>1155</v>
      </c>
      <c r="B25" t="s">
        <v>1156</v>
      </c>
      <c r="C25" s="2">
        <v>2072.6</v>
      </c>
    </row>
    <row r="26" spans="1:3" hidden="1">
      <c r="A26" t="s">
        <v>24</v>
      </c>
      <c r="B26" t="s">
        <v>25</v>
      </c>
      <c r="C26" s="2">
        <v>14570.88</v>
      </c>
    </row>
    <row r="27" spans="1:3" hidden="1">
      <c r="A27" t="s">
        <v>680</v>
      </c>
      <c r="B27" t="s">
        <v>418</v>
      </c>
      <c r="C27" s="2">
        <v>30283.53</v>
      </c>
    </row>
    <row r="28" spans="1:3" hidden="1">
      <c r="A28" t="s">
        <v>28</v>
      </c>
      <c r="B28" t="s">
        <v>29</v>
      </c>
      <c r="C28" s="2">
        <v>21666.25</v>
      </c>
    </row>
    <row r="29" spans="1:3" hidden="1">
      <c r="A29" t="s">
        <v>30</v>
      </c>
      <c r="B29" t="s">
        <v>31</v>
      </c>
      <c r="C29" s="2">
        <v>6607.88</v>
      </c>
    </row>
    <row r="31" spans="1:3">
      <c r="A31">
        <v>212</v>
      </c>
      <c r="B31" t="s">
        <v>32</v>
      </c>
      <c r="C31" s="2">
        <f>+SUM(C32:C35)</f>
        <v>346576.11</v>
      </c>
    </row>
    <row r="32" spans="1:3" hidden="1">
      <c r="A32" t="s">
        <v>33</v>
      </c>
      <c r="B32" t="s">
        <v>7</v>
      </c>
      <c r="C32" s="2">
        <v>271023.26</v>
      </c>
    </row>
    <row r="33" spans="1:3" hidden="1">
      <c r="A33" t="s">
        <v>34</v>
      </c>
      <c r="B33" t="s">
        <v>9</v>
      </c>
      <c r="C33" s="2">
        <v>725.76</v>
      </c>
    </row>
    <row r="34" spans="1:3" hidden="1">
      <c r="A34" t="s">
        <v>36</v>
      </c>
      <c r="B34" t="s">
        <v>37</v>
      </c>
      <c r="C34" s="2">
        <v>8624.9699999999993</v>
      </c>
    </row>
    <row r="35" spans="1:3" hidden="1">
      <c r="A35" t="s">
        <v>417</v>
      </c>
      <c r="B35" t="s">
        <v>418</v>
      </c>
      <c r="C35" s="2">
        <v>66202.12</v>
      </c>
    </row>
    <row r="37" spans="1:3">
      <c r="A37">
        <v>220</v>
      </c>
      <c r="B37" t="s">
        <v>39</v>
      </c>
      <c r="C37" s="2">
        <f>+C38</f>
        <v>-571902.18999999994</v>
      </c>
    </row>
    <row r="38" spans="1:3" hidden="1">
      <c r="A38" t="s">
        <v>40</v>
      </c>
      <c r="B38" t="s">
        <v>41</v>
      </c>
      <c r="C38" s="2">
        <v>-571902.18999999994</v>
      </c>
    </row>
    <row r="40" spans="1:3">
      <c r="A40">
        <v>221</v>
      </c>
      <c r="B40" t="s">
        <v>42</v>
      </c>
      <c r="C40" s="2">
        <f>+SUM(C41:C83)</f>
        <v>293568.32</v>
      </c>
    </row>
    <row r="41" spans="1:3" hidden="1">
      <c r="A41" t="s">
        <v>53</v>
      </c>
      <c r="B41" t="s">
        <v>54</v>
      </c>
      <c r="C41" s="2">
        <v>2500</v>
      </c>
    </row>
    <row r="42" spans="1:3" hidden="1">
      <c r="A42" t="s">
        <v>57</v>
      </c>
      <c r="B42" t="s">
        <v>58</v>
      </c>
      <c r="C42" s="2">
        <v>2500</v>
      </c>
    </row>
    <row r="43" spans="1:3" hidden="1">
      <c r="A43" t="s">
        <v>61</v>
      </c>
      <c r="B43" t="s">
        <v>62</v>
      </c>
      <c r="C43" s="2">
        <v>5000</v>
      </c>
    </row>
    <row r="44" spans="1:3" hidden="1">
      <c r="A44" t="s">
        <v>73</v>
      </c>
      <c r="B44" t="s">
        <v>74</v>
      </c>
      <c r="C44" s="2">
        <v>2500</v>
      </c>
    </row>
    <row r="45" spans="1:3" hidden="1">
      <c r="A45" t="s">
        <v>91</v>
      </c>
      <c r="B45" t="s">
        <v>92</v>
      </c>
      <c r="C45" s="2">
        <v>5000</v>
      </c>
    </row>
    <row r="46" spans="1:3" hidden="1">
      <c r="A46" t="s">
        <v>93</v>
      </c>
      <c r="B46" t="s">
        <v>94</v>
      </c>
      <c r="C46" s="2">
        <v>5000</v>
      </c>
    </row>
    <row r="47" spans="1:3" hidden="1">
      <c r="A47" t="s">
        <v>1248</v>
      </c>
      <c r="B47" t="s">
        <v>1249</v>
      </c>
      <c r="C47" s="2">
        <v>6500</v>
      </c>
    </row>
    <row r="48" spans="1:3" hidden="1">
      <c r="A48" t="s">
        <v>99</v>
      </c>
      <c r="B48" t="s">
        <v>100</v>
      </c>
      <c r="C48" s="2">
        <v>2000</v>
      </c>
    </row>
    <row r="49" spans="1:3" hidden="1">
      <c r="A49" t="s">
        <v>1250</v>
      </c>
      <c r="B49" t="s">
        <v>1251</v>
      </c>
      <c r="C49" s="2">
        <v>12500</v>
      </c>
    </row>
    <row r="50" spans="1:3" hidden="1">
      <c r="A50" t="s">
        <v>101</v>
      </c>
      <c r="B50" t="s">
        <v>102</v>
      </c>
      <c r="C50" s="2">
        <v>2500</v>
      </c>
    </row>
    <row r="51" spans="1:3" hidden="1">
      <c r="A51" t="s">
        <v>107</v>
      </c>
      <c r="B51" t="s">
        <v>108</v>
      </c>
      <c r="C51" s="2">
        <v>2500</v>
      </c>
    </row>
    <row r="52" spans="1:3" hidden="1">
      <c r="A52" t="s">
        <v>431</v>
      </c>
      <c r="B52" t="s">
        <v>432</v>
      </c>
      <c r="C52" s="2">
        <v>2000</v>
      </c>
    </row>
    <row r="53" spans="1:3" hidden="1">
      <c r="A53" t="s">
        <v>1252</v>
      </c>
      <c r="B53" t="s">
        <v>1253</v>
      </c>
      <c r="C53" s="2">
        <v>2500</v>
      </c>
    </row>
    <row r="54" spans="1:3" hidden="1">
      <c r="A54" t="s">
        <v>1158</v>
      </c>
      <c r="B54" t="s">
        <v>1159</v>
      </c>
      <c r="C54" s="2">
        <v>5000</v>
      </c>
    </row>
    <row r="55" spans="1:3" hidden="1">
      <c r="A55" t="s">
        <v>1254</v>
      </c>
      <c r="B55" t="s">
        <v>1255</v>
      </c>
      <c r="C55" s="2">
        <v>6500</v>
      </c>
    </row>
    <row r="56" spans="1:3" hidden="1">
      <c r="A56" t="s">
        <v>1256</v>
      </c>
      <c r="B56" t="s">
        <v>1257</v>
      </c>
      <c r="C56" s="2">
        <v>10500</v>
      </c>
    </row>
    <row r="57" spans="1:3" hidden="1">
      <c r="A57" t="s">
        <v>1160</v>
      </c>
      <c r="B57" t="s">
        <v>1161</v>
      </c>
      <c r="C57" s="2">
        <v>5000</v>
      </c>
    </row>
    <row r="58" spans="1:3" hidden="1">
      <c r="A58" t="s">
        <v>111</v>
      </c>
      <c r="B58" t="s">
        <v>112</v>
      </c>
      <c r="C58" s="2">
        <v>800</v>
      </c>
    </row>
    <row r="59" spans="1:3" hidden="1">
      <c r="A59" t="s">
        <v>113</v>
      </c>
      <c r="B59" t="s">
        <v>114</v>
      </c>
      <c r="C59" s="2">
        <v>7500</v>
      </c>
    </row>
    <row r="60" spans="1:3" hidden="1">
      <c r="A60" t="s">
        <v>803</v>
      </c>
      <c r="B60" t="s">
        <v>804</v>
      </c>
      <c r="C60" s="2">
        <v>3123.6</v>
      </c>
    </row>
    <row r="61" spans="1:3" hidden="1">
      <c r="A61" t="s">
        <v>121</v>
      </c>
      <c r="B61" t="s">
        <v>122</v>
      </c>
      <c r="C61" s="2">
        <v>6900</v>
      </c>
    </row>
    <row r="62" spans="1:3" hidden="1">
      <c r="A62" t="s">
        <v>141</v>
      </c>
      <c r="B62" t="s">
        <v>142</v>
      </c>
      <c r="C62" s="2">
        <v>7500</v>
      </c>
    </row>
    <row r="63" spans="1:3" hidden="1">
      <c r="A63" t="s">
        <v>143</v>
      </c>
      <c r="B63" t="s">
        <v>144</v>
      </c>
      <c r="C63" s="2">
        <v>7500</v>
      </c>
    </row>
    <row r="64" spans="1:3" hidden="1">
      <c r="A64" t="s">
        <v>445</v>
      </c>
      <c r="B64" t="s">
        <v>446</v>
      </c>
      <c r="C64" s="2">
        <v>5000</v>
      </c>
    </row>
    <row r="65" spans="1:3" hidden="1">
      <c r="A65" t="s">
        <v>447</v>
      </c>
      <c r="B65" t="s">
        <v>448</v>
      </c>
      <c r="C65" s="2">
        <v>4000</v>
      </c>
    </row>
    <row r="66" spans="1:3" hidden="1">
      <c r="A66" t="s">
        <v>1162</v>
      </c>
      <c r="B66" t="s">
        <v>1163</v>
      </c>
      <c r="C66" s="2">
        <v>744.72</v>
      </c>
    </row>
    <row r="67" spans="1:3" hidden="1">
      <c r="A67" t="s">
        <v>1258</v>
      </c>
      <c r="B67" t="s">
        <v>1259</v>
      </c>
      <c r="C67" s="2">
        <v>10000</v>
      </c>
    </row>
    <row r="68" spans="1:3" hidden="1">
      <c r="A68" t="s">
        <v>1260</v>
      </c>
      <c r="B68" t="s">
        <v>1261</v>
      </c>
      <c r="C68" s="2">
        <v>10500</v>
      </c>
    </row>
    <row r="69" spans="1:3" hidden="1">
      <c r="A69" t="s">
        <v>1262</v>
      </c>
      <c r="B69" t="s">
        <v>1263</v>
      </c>
      <c r="C69" s="2">
        <v>12500</v>
      </c>
    </row>
    <row r="70" spans="1:3" hidden="1">
      <c r="A70" t="s">
        <v>1264</v>
      </c>
      <c r="B70" t="s">
        <v>1265</v>
      </c>
      <c r="C70" s="2">
        <v>10500</v>
      </c>
    </row>
    <row r="71" spans="1:3" hidden="1">
      <c r="A71" t="s">
        <v>1266</v>
      </c>
      <c r="B71" t="s">
        <v>1267</v>
      </c>
      <c r="C71" s="2">
        <v>5000</v>
      </c>
    </row>
    <row r="72" spans="1:3" hidden="1">
      <c r="A72" t="s">
        <v>1268</v>
      </c>
      <c r="B72" t="s">
        <v>1269</v>
      </c>
      <c r="C72" s="2">
        <v>9000</v>
      </c>
    </row>
    <row r="73" spans="1:3" hidden="1">
      <c r="A73" t="s">
        <v>1270</v>
      </c>
      <c r="B73" t="s">
        <v>1271</v>
      </c>
      <c r="C73" s="2">
        <v>12500</v>
      </c>
    </row>
    <row r="74" spans="1:3" hidden="1">
      <c r="A74" t="s">
        <v>1272</v>
      </c>
      <c r="B74" t="s">
        <v>1273</v>
      </c>
      <c r="C74" s="2">
        <v>12500</v>
      </c>
    </row>
    <row r="75" spans="1:3" hidden="1">
      <c r="A75" t="s">
        <v>1274</v>
      </c>
      <c r="B75" t="s">
        <v>1275</v>
      </c>
      <c r="C75" s="2">
        <v>15000</v>
      </c>
    </row>
    <row r="76" spans="1:3" hidden="1">
      <c r="A76" t="s">
        <v>1276</v>
      </c>
      <c r="B76" t="s">
        <v>1277</v>
      </c>
      <c r="C76" s="2">
        <v>10500</v>
      </c>
    </row>
    <row r="77" spans="1:3" hidden="1">
      <c r="A77" t="s">
        <v>1278</v>
      </c>
      <c r="B77" t="s">
        <v>1279</v>
      </c>
      <c r="C77" s="2">
        <v>6000</v>
      </c>
    </row>
    <row r="78" spans="1:3" hidden="1">
      <c r="A78" t="s">
        <v>1280</v>
      </c>
      <c r="B78" t="s">
        <v>1281</v>
      </c>
      <c r="C78" s="2">
        <v>10000</v>
      </c>
    </row>
    <row r="79" spans="1:3" hidden="1">
      <c r="A79" t="s">
        <v>1282</v>
      </c>
      <c r="B79" t="s">
        <v>1283</v>
      </c>
      <c r="C79" s="2">
        <v>12500</v>
      </c>
    </row>
    <row r="80" spans="1:3" hidden="1">
      <c r="A80" t="s">
        <v>1284</v>
      </c>
      <c r="B80" t="s">
        <v>1285</v>
      </c>
      <c r="C80" s="2">
        <v>10500</v>
      </c>
    </row>
    <row r="81" spans="1:3" hidden="1">
      <c r="A81" t="s">
        <v>1286</v>
      </c>
      <c r="B81" t="s">
        <v>1287</v>
      </c>
      <c r="C81" s="2">
        <v>12500</v>
      </c>
    </row>
    <row r="82" spans="1:3" hidden="1">
      <c r="A82" t="s">
        <v>1288</v>
      </c>
      <c r="B82" t="s">
        <v>1289</v>
      </c>
      <c r="C82" s="2">
        <v>5000</v>
      </c>
    </row>
    <row r="83" spans="1:3" hidden="1">
      <c r="A83" t="s">
        <v>1290</v>
      </c>
      <c r="B83" t="s">
        <v>1291</v>
      </c>
      <c r="C83" s="2">
        <v>6000</v>
      </c>
    </row>
    <row r="85" spans="1:3">
      <c r="A85">
        <v>225</v>
      </c>
      <c r="B85" t="s">
        <v>149</v>
      </c>
      <c r="C85" s="2">
        <f>+SUM(C86:C127)</f>
        <v>172609.50000000093</v>
      </c>
    </row>
    <row r="86" spans="1:3" hidden="1">
      <c r="A86" t="s">
        <v>390</v>
      </c>
      <c r="B86" t="s">
        <v>391</v>
      </c>
      <c r="C86" s="2">
        <v>-4291460.68</v>
      </c>
    </row>
    <row r="87" spans="1:3" hidden="1">
      <c r="A87" t="s">
        <v>1326</v>
      </c>
      <c r="B87" t="s">
        <v>1327</v>
      </c>
      <c r="C87" s="2">
        <v>-462988.27</v>
      </c>
    </row>
    <row r="88" spans="1:3" hidden="1">
      <c r="A88" t="s">
        <v>1324</v>
      </c>
      <c r="B88" t="s">
        <v>1325</v>
      </c>
      <c r="C88" s="2">
        <v>-246900</v>
      </c>
    </row>
    <row r="89" spans="1:3" hidden="1">
      <c r="A89" t="s">
        <v>1306</v>
      </c>
      <c r="B89" t="s">
        <v>1307</v>
      </c>
      <c r="C89" s="2">
        <v>-229000</v>
      </c>
    </row>
    <row r="90" spans="1:3" hidden="1">
      <c r="A90" t="s">
        <v>1312</v>
      </c>
      <c r="B90" t="s">
        <v>1313</v>
      </c>
      <c r="C90" s="2">
        <v>-219900</v>
      </c>
    </row>
    <row r="91" spans="1:3" hidden="1">
      <c r="A91" t="s">
        <v>1329</v>
      </c>
      <c r="B91" t="s">
        <v>1325</v>
      </c>
      <c r="C91" s="2">
        <v>-207000</v>
      </c>
    </row>
    <row r="92" spans="1:3" hidden="1">
      <c r="A92" t="s">
        <v>1328</v>
      </c>
      <c r="B92" t="s">
        <v>1325</v>
      </c>
      <c r="C92" s="2">
        <v>-187100</v>
      </c>
    </row>
    <row r="93" spans="1:3" hidden="1">
      <c r="A93" t="s">
        <v>1322</v>
      </c>
      <c r="B93" t="s">
        <v>1323</v>
      </c>
      <c r="C93" s="2">
        <v>-182372.88</v>
      </c>
    </row>
    <row r="94" spans="1:3" hidden="1">
      <c r="A94" t="s">
        <v>1300</v>
      </c>
      <c r="B94" t="s">
        <v>1301</v>
      </c>
      <c r="C94" s="2">
        <v>-102785</v>
      </c>
    </row>
    <row r="95" spans="1:3" hidden="1">
      <c r="A95" t="s">
        <v>1302</v>
      </c>
      <c r="B95" t="s">
        <v>1303</v>
      </c>
      <c r="C95" s="2">
        <v>-102785</v>
      </c>
    </row>
    <row r="96" spans="1:3" hidden="1">
      <c r="A96" t="s">
        <v>1332</v>
      </c>
      <c r="B96" t="s">
        <v>1333</v>
      </c>
      <c r="C96" s="2">
        <v>-20000</v>
      </c>
    </row>
    <row r="97" spans="1:3" hidden="1">
      <c r="A97" t="s">
        <v>1093</v>
      </c>
      <c r="B97" t="s">
        <v>1094</v>
      </c>
      <c r="C97" s="2">
        <v>-14297</v>
      </c>
    </row>
    <row r="98" spans="1:3" hidden="1">
      <c r="A98" t="s">
        <v>1077</v>
      </c>
      <c r="B98" t="s">
        <v>1078</v>
      </c>
      <c r="C98" s="2">
        <v>-8120</v>
      </c>
    </row>
    <row r="99" spans="1:3" hidden="1">
      <c r="A99" t="s">
        <v>1149</v>
      </c>
      <c r="B99" t="s">
        <v>1150</v>
      </c>
      <c r="C99" s="2">
        <v>-4000</v>
      </c>
    </row>
    <row r="100" spans="1:3" hidden="1">
      <c r="A100" t="s">
        <v>1016</v>
      </c>
      <c r="B100" t="s">
        <v>1017</v>
      </c>
      <c r="C100" s="2">
        <v>6499.99</v>
      </c>
    </row>
    <row r="101" spans="1:3" hidden="1">
      <c r="A101" t="s">
        <v>168</v>
      </c>
      <c r="B101" t="s">
        <v>169</v>
      </c>
      <c r="C101" s="2">
        <v>7800</v>
      </c>
    </row>
    <row r="102" spans="1:3" hidden="1">
      <c r="A102" t="s">
        <v>545</v>
      </c>
      <c r="B102" t="s">
        <v>546</v>
      </c>
      <c r="C102" s="2">
        <v>12231.63</v>
      </c>
    </row>
    <row r="103" spans="1:3" hidden="1">
      <c r="A103" t="s">
        <v>703</v>
      </c>
      <c r="B103" t="s">
        <v>704</v>
      </c>
      <c r="C103" s="2">
        <v>20344.55</v>
      </c>
    </row>
    <row r="104" spans="1:3" hidden="1">
      <c r="A104" t="s">
        <v>709</v>
      </c>
      <c r="B104" t="s">
        <v>710</v>
      </c>
      <c r="C104" s="2">
        <v>34060</v>
      </c>
    </row>
    <row r="105" spans="1:3" hidden="1">
      <c r="A105" t="s">
        <v>571</v>
      </c>
      <c r="B105" t="s">
        <v>572</v>
      </c>
      <c r="C105" s="2">
        <v>89440</v>
      </c>
    </row>
    <row r="106" spans="1:3" hidden="1">
      <c r="A106" t="s">
        <v>1308</v>
      </c>
      <c r="B106" t="s">
        <v>1309</v>
      </c>
      <c r="C106" s="2">
        <v>99000</v>
      </c>
    </row>
    <row r="107" spans="1:3" hidden="1">
      <c r="A107" t="s">
        <v>1292</v>
      </c>
      <c r="B107" t="s">
        <v>1293</v>
      </c>
      <c r="C107" s="2">
        <v>130585</v>
      </c>
    </row>
    <row r="108" spans="1:3" hidden="1">
      <c r="A108" t="s">
        <v>1318</v>
      </c>
      <c r="B108" t="s">
        <v>1319</v>
      </c>
      <c r="C108" s="2">
        <v>180100</v>
      </c>
    </row>
    <row r="109" spans="1:3" hidden="1">
      <c r="A109" t="s">
        <v>1320</v>
      </c>
      <c r="B109" t="s">
        <v>1321</v>
      </c>
      <c r="C109" s="2">
        <v>180100</v>
      </c>
    </row>
    <row r="110" spans="1:3" hidden="1">
      <c r="A110" t="s">
        <v>1314</v>
      </c>
      <c r="B110" t="s">
        <v>1315</v>
      </c>
      <c r="C110" s="2">
        <v>191662.97</v>
      </c>
    </row>
    <row r="111" spans="1:3" hidden="1">
      <c r="A111" t="s">
        <v>1316</v>
      </c>
      <c r="B111" t="s">
        <v>1317</v>
      </c>
      <c r="C111" s="2">
        <v>197741.19</v>
      </c>
    </row>
    <row r="112" spans="1:3" hidden="1">
      <c r="A112" t="s">
        <v>1296</v>
      </c>
      <c r="B112" t="s">
        <v>1297</v>
      </c>
      <c r="C112" s="2">
        <v>211965</v>
      </c>
    </row>
    <row r="113" spans="1:3" hidden="1">
      <c r="A113" t="s">
        <v>1298</v>
      </c>
      <c r="B113" t="s">
        <v>1299</v>
      </c>
      <c r="C113" s="2">
        <v>212900</v>
      </c>
    </row>
    <row r="114" spans="1:3" hidden="1">
      <c r="A114" t="s">
        <v>707</v>
      </c>
      <c r="B114" t="s">
        <v>708</v>
      </c>
      <c r="C114" s="2">
        <v>216100</v>
      </c>
    </row>
    <row r="115" spans="1:3" hidden="1">
      <c r="A115" t="s">
        <v>1294</v>
      </c>
      <c r="B115" t="s">
        <v>1295</v>
      </c>
      <c r="C115" s="2">
        <v>238800</v>
      </c>
    </row>
    <row r="116" spans="1:3" hidden="1">
      <c r="A116" t="s">
        <v>877</v>
      </c>
      <c r="B116" t="s">
        <v>878</v>
      </c>
      <c r="C116" s="2">
        <v>254600</v>
      </c>
    </row>
    <row r="117" spans="1:3" hidden="1">
      <c r="A117" t="s">
        <v>851</v>
      </c>
      <c r="B117" t="s">
        <v>852</v>
      </c>
      <c r="C117" s="2">
        <v>254600</v>
      </c>
    </row>
    <row r="118" spans="1:3" hidden="1">
      <c r="A118" t="s">
        <v>1304</v>
      </c>
      <c r="B118" t="s">
        <v>1305</v>
      </c>
      <c r="C118" s="2">
        <v>261888</v>
      </c>
    </row>
    <row r="119" spans="1:3" hidden="1">
      <c r="A119" t="s">
        <v>841</v>
      </c>
      <c r="B119" t="s">
        <v>842</v>
      </c>
      <c r="C119" s="2">
        <v>278900</v>
      </c>
    </row>
    <row r="120" spans="1:3" hidden="1">
      <c r="A120" t="s">
        <v>893</v>
      </c>
      <c r="B120" t="s">
        <v>894</v>
      </c>
      <c r="C120" s="2">
        <v>278900</v>
      </c>
    </row>
    <row r="121" spans="1:3" hidden="1">
      <c r="A121" t="s">
        <v>1334</v>
      </c>
      <c r="B121" t="s">
        <v>1335</v>
      </c>
      <c r="C121" s="2">
        <v>298100</v>
      </c>
    </row>
    <row r="122" spans="1:3" hidden="1">
      <c r="A122" t="s">
        <v>1330</v>
      </c>
      <c r="B122" t="s">
        <v>1331</v>
      </c>
      <c r="C122" s="2">
        <v>354100</v>
      </c>
    </row>
    <row r="123" spans="1:3" hidden="1">
      <c r="A123" t="s">
        <v>843</v>
      </c>
      <c r="B123" t="s">
        <v>844</v>
      </c>
      <c r="C123" s="2">
        <v>416200</v>
      </c>
    </row>
    <row r="124" spans="1:3" hidden="1">
      <c r="A124" t="s">
        <v>901</v>
      </c>
      <c r="B124" t="s">
        <v>902</v>
      </c>
      <c r="C124" s="2">
        <v>416200</v>
      </c>
    </row>
    <row r="125" spans="1:3" hidden="1">
      <c r="A125" t="s">
        <v>596</v>
      </c>
      <c r="B125" t="s">
        <v>597</v>
      </c>
      <c r="C125" s="2">
        <v>468000</v>
      </c>
    </row>
    <row r="126" spans="1:3" hidden="1">
      <c r="A126" t="s">
        <v>847</v>
      </c>
      <c r="B126" t="s">
        <v>848</v>
      </c>
      <c r="C126" s="2">
        <v>513400</v>
      </c>
    </row>
    <row r="127" spans="1:3" hidden="1">
      <c r="A127" t="s">
        <v>1310</v>
      </c>
      <c r="B127" t="s">
        <v>1311</v>
      </c>
      <c r="C127" s="2">
        <v>627100</v>
      </c>
    </row>
    <row r="129" spans="1:3">
      <c r="A129">
        <v>227</v>
      </c>
      <c r="B129" t="s">
        <v>392</v>
      </c>
      <c r="C129" s="2">
        <v>306553.26</v>
      </c>
    </row>
    <row r="130" spans="1:3" hidden="1">
      <c r="A130" t="s">
        <v>393</v>
      </c>
      <c r="B130" t="s">
        <v>394</v>
      </c>
      <c r="C130" s="2">
        <v>306553.26</v>
      </c>
    </row>
    <row r="132" spans="1:3">
      <c r="A132">
        <v>253</v>
      </c>
      <c r="B132" t="s">
        <v>395</v>
      </c>
      <c r="C132" s="2">
        <v>216318.3</v>
      </c>
    </row>
    <row r="133" spans="1:3" hidden="1">
      <c r="A133" t="s">
        <v>396</v>
      </c>
      <c r="B133" t="s">
        <v>397</v>
      </c>
      <c r="C133" s="2">
        <v>216318.3</v>
      </c>
    </row>
    <row r="135" spans="1:3">
      <c r="A135">
        <v>254</v>
      </c>
      <c r="B135" t="s">
        <v>400</v>
      </c>
      <c r="C135" s="2">
        <f>+C136</f>
        <v>288354.90999999997</v>
      </c>
    </row>
    <row r="136" spans="1:3" hidden="1">
      <c r="A136" t="s">
        <v>407</v>
      </c>
      <c r="B136" t="s">
        <v>400</v>
      </c>
      <c r="C136" s="2">
        <v>288354.90999999997</v>
      </c>
    </row>
    <row r="138" spans="1:3">
      <c r="B138" t="s">
        <v>977</v>
      </c>
      <c r="C138" s="2">
        <f>+C7+C10+C31+C37+C40+C85+C129+C132+C135</f>
        <v>2609515.4300000006</v>
      </c>
    </row>
    <row r="139" spans="1:3">
      <c r="C139" s="2">
        <f>+C138/1.16</f>
        <v>2249582.2672413802</v>
      </c>
    </row>
    <row r="140" spans="1:3">
      <c r="C140" s="2">
        <f>+C139*0.16</f>
        <v>359933.16275862086</v>
      </c>
    </row>
  </sheetData>
  <sortState ref="A86:C176">
    <sortCondition ref="C86:C176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7:C141"/>
  <sheetViews>
    <sheetView workbookViewId="0">
      <selection activeCell="B149" sqref="B149"/>
    </sheetView>
  </sheetViews>
  <sheetFormatPr baseColWidth="10" defaultRowHeight="15"/>
  <cols>
    <col min="1" max="1" width="18.140625" bestFit="1" customWidth="1"/>
    <col min="2" max="2" width="41.42578125" bestFit="1" customWidth="1"/>
    <col min="3" max="3" width="14.140625" style="2" bestFit="1" customWidth="1"/>
  </cols>
  <sheetData>
    <row r="7" spans="1:3">
      <c r="A7">
        <v>210</v>
      </c>
      <c r="B7" t="s">
        <v>0</v>
      </c>
      <c r="C7" s="2">
        <v>363937.16</v>
      </c>
    </row>
    <row r="8" spans="1:3" hidden="1">
      <c r="A8" t="s">
        <v>1</v>
      </c>
      <c r="B8" t="s">
        <v>2</v>
      </c>
      <c r="C8" s="2">
        <v>363937.16</v>
      </c>
    </row>
    <row r="10" spans="1:3">
      <c r="A10">
        <v>211</v>
      </c>
      <c r="B10" t="s">
        <v>3</v>
      </c>
      <c r="C10" s="2">
        <f>+SUM(C11:C29)</f>
        <v>1193500.0599999998</v>
      </c>
    </row>
    <row r="11" spans="1:3" hidden="1">
      <c r="A11" t="s">
        <v>4</v>
      </c>
      <c r="B11" t="s">
        <v>5</v>
      </c>
      <c r="C11" s="2">
        <v>1576.61</v>
      </c>
    </row>
    <row r="12" spans="1:3" hidden="1">
      <c r="A12" t="s">
        <v>6</v>
      </c>
      <c r="B12" t="s">
        <v>7</v>
      </c>
      <c r="C12" s="2">
        <v>305432.34999999998</v>
      </c>
    </row>
    <row r="13" spans="1:3" hidden="1">
      <c r="A13" t="s">
        <v>8</v>
      </c>
      <c r="B13" t="s">
        <v>9</v>
      </c>
      <c r="C13" s="2">
        <v>247351.02</v>
      </c>
    </row>
    <row r="14" spans="1:3" hidden="1">
      <c r="A14" t="s">
        <v>1246</v>
      </c>
      <c r="B14" t="s">
        <v>1247</v>
      </c>
      <c r="C14" s="2">
        <v>1828.52</v>
      </c>
    </row>
    <row r="15" spans="1:3" hidden="1">
      <c r="A15" t="s">
        <v>1050</v>
      </c>
      <c r="B15" t="s">
        <v>1051</v>
      </c>
      <c r="C15" s="2">
        <v>3035.3</v>
      </c>
    </row>
    <row r="16" spans="1:3" hidden="1">
      <c r="A16" t="s">
        <v>765</v>
      </c>
      <c r="B16" t="s">
        <v>766</v>
      </c>
      <c r="C16" s="2">
        <v>9880.36</v>
      </c>
    </row>
    <row r="17" spans="1:3" hidden="1">
      <c r="A17" t="s">
        <v>10</v>
      </c>
      <c r="B17" t="s">
        <v>11</v>
      </c>
      <c r="C17" s="2">
        <v>52819.74</v>
      </c>
    </row>
    <row r="18" spans="1:3" hidden="1">
      <c r="A18" t="s">
        <v>1052</v>
      </c>
      <c r="B18" t="s">
        <v>1053</v>
      </c>
      <c r="C18" s="2">
        <v>1110.75</v>
      </c>
    </row>
    <row r="19" spans="1:3" hidden="1">
      <c r="A19" t="s">
        <v>12</v>
      </c>
      <c r="B19" t="s">
        <v>13</v>
      </c>
      <c r="C19" s="2">
        <v>3309.88</v>
      </c>
    </row>
    <row r="20" spans="1:3" hidden="1">
      <c r="A20" t="s">
        <v>14</v>
      </c>
      <c r="B20" t="s">
        <v>15</v>
      </c>
      <c r="C20" s="2">
        <v>19952.48</v>
      </c>
    </row>
    <row r="21" spans="1:3" hidden="1">
      <c r="A21" t="s">
        <v>16</v>
      </c>
      <c r="B21" t="s">
        <v>17</v>
      </c>
      <c r="C21" s="2">
        <v>370956.09</v>
      </c>
    </row>
    <row r="22" spans="1:3" hidden="1">
      <c r="A22" t="s">
        <v>20</v>
      </c>
      <c r="B22" t="s">
        <v>21</v>
      </c>
      <c r="C22" s="2">
        <v>72641.88</v>
      </c>
    </row>
    <row r="23" spans="1:3" hidden="1">
      <c r="A23" t="s">
        <v>22</v>
      </c>
      <c r="B23" t="s">
        <v>23</v>
      </c>
      <c r="C23" s="2">
        <v>26563.94</v>
      </c>
    </row>
    <row r="24" spans="1:3" hidden="1">
      <c r="A24" t="s">
        <v>773</v>
      </c>
      <c r="B24" t="s">
        <v>774</v>
      </c>
      <c r="C24" s="2">
        <v>1840</v>
      </c>
    </row>
    <row r="25" spans="1:3" hidden="1">
      <c r="A25" t="s">
        <v>1155</v>
      </c>
      <c r="B25" t="s">
        <v>1156</v>
      </c>
      <c r="C25" s="2">
        <v>2072.6</v>
      </c>
    </row>
    <row r="26" spans="1:3" hidden="1">
      <c r="A26" t="s">
        <v>24</v>
      </c>
      <c r="B26" t="s">
        <v>25</v>
      </c>
      <c r="C26" s="2">
        <v>14570.88</v>
      </c>
    </row>
    <row r="27" spans="1:3" hidden="1">
      <c r="A27" t="s">
        <v>680</v>
      </c>
      <c r="B27" t="s">
        <v>418</v>
      </c>
      <c r="C27" s="2">
        <v>30283.53</v>
      </c>
    </row>
    <row r="28" spans="1:3" hidden="1">
      <c r="A28" t="s">
        <v>28</v>
      </c>
      <c r="B28" t="s">
        <v>29</v>
      </c>
      <c r="C28" s="2">
        <v>21666.25</v>
      </c>
    </row>
    <row r="29" spans="1:3" hidden="1">
      <c r="A29" t="s">
        <v>30</v>
      </c>
      <c r="B29" t="s">
        <v>31</v>
      </c>
      <c r="C29" s="2">
        <v>6607.88</v>
      </c>
    </row>
    <row r="31" spans="1:3">
      <c r="A31">
        <v>212</v>
      </c>
      <c r="B31" t="s">
        <v>32</v>
      </c>
      <c r="C31" s="2">
        <f>+SUM(C32:C35)</f>
        <v>346576.11</v>
      </c>
    </row>
    <row r="32" spans="1:3" hidden="1">
      <c r="A32" t="s">
        <v>33</v>
      </c>
      <c r="B32" t="s">
        <v>7</v>
      </c>
      <c r="C32" s="2">
        <v>271023.26</v>
      </c>
    </row>
    <row r="33" spans="1:3" hidden="1">
      <c r="A33" t="s">
        <v>34</v>
      </c>
      <c r="B33" t="s">
        <v>9</v>
      </c>
      <c r="C33" s="2">
        <v>725.76</v>
      </c>
    </row>
    <row r="34" spans="1:3" hidden="1">
      <c r="A34" t="s">
        <v>36</v>
      </c>
      <c r="B34" t="s">
        <v>37</v>
      </c>
      <c r="C34" s="2">
        <v>8624.9699999999993</v>
      </c>
    </row>
    <row r="35" spans="1:3" hidden="1">
      <c r="A35" t="s">
        <v>417</v>
      </c>
      <c r="B35" t="s">
        <v>418</v>
      </c>
      <c r="C35" s="2">
        <v>66202.12</v>
      </c>
    </row>
    <row r="37" spans="1:3">
      <c r="A37">
        <v>220</v>
      </c>
      <c r="B37" t="s">
        <v>39</v>
      </c>
      <c r="C37" s="2">
        <f>+C38</f>
        <v>-571902.18999999994</v>
      </c>
    </row>
    <row r="38" spans="1:3" hidden="1">
      <c r="A38" t="s">
        <v>40</v>
      </c>
      <c r="B38" t="s">
        <v>41</v>
      </c>
      <c r="C38" s="2">
        <v>-571902.18999999994</v>
      </c>
    </row>
    <row r="40" spans="1:3">
      <c r="A40">
        <v>221</v>
      </c>
      <c r="B40" t="s">
        <v>42</v>
      </c>
      <c r="C40" s="2">
        <f>+SUM(C41:C83)</f>
        <v>293568.32</v>
      </c>
    </row>
    <row r="41" spans="1:3" hidden="1">
      <c r="A41" t="s">
        <v>1162</v>
      </c>
      <c r="B41" t="s">
        <v>1163</v>
      </c>
      <c r="C41" s="2">
        <v>744.72</v>
      </c>
    </row>
    <row r="42" spans="1:3" hidden="1">
      <c r="A42" t="s">
        <v>111</v>
      </c>
      <c r="B42" t="s">
        <v>112</v>
      </c>
      <c r="C42" s="2">
        <v>800</v>
      </c>
    </row>
    <row r="43" spans="1:3" hidden="1">
      <c r="A43" t="s">
        <v>99</v>
      </c>
      <c r="B43" t="s">
        <v>100</v>
      </c>
      <c r="C43" s="2">
        <v>2000</v>
      </c>
    </row>
    <row r="44" spans="1:3" hidden="1">
      <c r="A44" t="s">
        <v>431</v>
      </c>
      <c r="B44" t="s">
        <v>432</v>
      </c>
      <c r="C44" s="2">
        <v>2000</v>
      </c>
    </row>
    <row r="45" spans="1:3" hidden="1">
      <c r="A45" t="s">
        <v>53</v>
      </c>
      <c r="B45" t="s">
        <v>54</v>
      </c>
      <c r="C45" s="2">
        <v>2500</v>
      </c>
    </row>
    <row r="46" spans="1:3" hidden="1">
      <c r="A46" t="s">
        <v>57</v>
      </c>
      <c r="B46" t="s">
        <v>58</v>
      </c>
      <c r="C46" s="2">
        <v>2500</v>
      </c>
    </row>
    <row r="47" spans="1:3" hidden="1">
      <c r="A47" t="s">
        <v>73</v>
      </c>
      <c r="B47" t="s">
        <v>74</v>
      </c>
      <c r="C47" s="2">
        <v>2500</v>
      </c>
    </row>
    <row r="48" spans="1:3" hidden="1">
      <c r="A48" t="s">
        <v>101</v>
      </c>
      <c r="B48" t="s">
        <v>102</v>
      </c>
      <c r="C48" s="2">
        <v>2500</v>
      </c>
    </row>
    <row r="49" spans="1:3" hidden="1">
      <c r="A49" t="s">
        <v>107</v>
      </c>
      <c r="B49" t="s">
        <v>108</v>
      </c>
      <c r="C49" s="2">
        <v>2500</v>
      </c>
    </row>
    <row r="50" spans="1:3" hidden="1">
      <c r="A50" t="s">
        <v>1252</v>
      </c>
      <c r="B50" t="s">
        <v>1253</v>
      </c>
      <c r="C50" s="2">
        <v>2500</v>
      </c>
    </row>
    <row r="51" spans="1:3" hidden="1">
      <c r="A51" t="s">
        <v>803</v>
      </c>
      <c r="B51" t="s">
        <v>804</v>
      </c>
      <c r="C51" s="2">
        <v>3123.6</v>
      </c>
    </row>
    <row r="52" spans="1:3" hidden="1">
      <c r="A52" t="s">
        <v>447</v>
      </c>
      <c r="B52" t="s">
        <v>448</v>
      </c>
      <c r="C52" s="2">
        <v>4000</v>
      </c>
    </row>
    <row r="53" spans="1:3" hidden="1">
      <c r="A53" t="s">
        <v>61</v>
      </c>
      <c r="B53" t="s">
        <v>62</v>
      </c>
      <c r="C53" s="2">
        <v>5000</v>
      </c>
    </row>
    <row r="54" spans="1:3" hidden="1">
      <c r="A54" t="s">
        <v>91</v>
      </c>
      <c r="B54" t="s">
        <v>92</v>
      </c>
      <c r="C54" s="2">
        <v>5000</v>
      </c>
    </row>
    <row r="55" spans="1:3" hidden="1">
      <c r="A55" t="s">
        <v>93</v>
      </c>
      <c r="B55" t="s">
        <v>94</v>
      </c>
      <c r="C55" s="2">
        <v>5000</v>
      </c>
    </row>
    <row r="56" spans="1:3" hidden="1">
      <c r="A56" t="s">
        <v>1158</v>
      </c>
      <c r="B56" t="s">
        <v>1159</v>
      </c>
      <c r="C56" s="2">
        <v>5000</v>
      </c>
    </row>
    <row r="57" spans="1:3" hidden="1">
      <c r="A57" t="s">
        <v>1160</v>
      </c>
      <c r="B57" t="s">
        <v>1161</v>
      </c>
      <c r="C57" s="2">
        <v>5000</v>
      </c>
    </row>
    <row r="58" spans="1:3" hidden="1">
      <c r="A58" t="s">
        <v>445</v>
      </c>
      <c r="B58" t="s">
        <v>446</v>
      </c>
      <c r="C58" s="2">
        <v>5000</v>
      </c>
    </row>
    <row r="59" spans="1:3" hidden="1">
      <c r="A59" t="s">
        <v>1266</v>
      </c>
      <c r="B59" t="s">
        <v>1267</v>
      </c>
      <c r="C59" s="2">
        <v>5000</v>
      </c>
    </row>
    <row r="60" spans="1:3" hidden="1">
      <c r="A60" t="s">
        <v>1288</v>
      </c>
      <c r="B60" t="s">
        <v>1289</v>
      </c>
      <c r="C60" s="2">
        <v>5000</v>
      </c>
    </row>
    <row r="61" spans="1:3" hidden="1">
      <c r="A61" t="s">
        <v>1278</v>
      </c>
      <c r="B61" t="s">
        <v>1279</v>
      </c>
      <c r="C61" s="2">
        <v>6000</v>
      </c>
    </row>
    <row r="62" spans="1:3" hidden="1">
      <c r="A62" t="s">
        <v>1290</v>
      </c>
      <c r="B62" t="s">
        <v>1291</v>
      </c>
      <c r="C62" s="2">
        <v>6000</v>
      </c>
    </row>
    <row r="63" spans="1:3" hidden="1">
      <c r="A63" t="s">
        <v>1248</v>
      </c>
      <c r="B63" t="s">
        <v>1249</v>
      </c>
      <c r="C63" s="2">
        <v>6500</v>
      </c>
    </row>
    <row r="64" spans="1:3" hidden="1">
      <c r="A64" t="s">
        <v>1254</v>
      </c>
      <c r="B64" t="s">
        <v>1255</v>
      </c>
      <c r="C64" s="2">
        <v>6500</v>
      </c>
    </row>
    <row r="65" spans="1:3" hidden="1">
      <c r="A65" t="s">
        <v>121</v>
      </c>
      <c r="B65" t="s">
        <v>122</v>
      </c>
      <c r="C65" s="2">
        <v>6900</v>
      </c>
    </row>
    <row r="66" spans="1:3" hidden="1">
      <c r="A66" t="s">
        <v>113</v>
      </c>
      <c r="B66" t="s">
        <v>114</v>
      </c>
      <c r="C66" s="2">
        <v>7500</v>
      </c>
    </row>
    <row r="67" spans="1:3" hidden="1">
      <c r="A67" t="s">
        <v>141</v>
      </c>
      <c r="B67" t="s">
        <v>142</v>
      </c>
      <c r="C67" s="2">
        <v>7500</v>
      </c>
    </row>
    <row r="68" spans="1:3" hidden="1">
      <c r="A68" t="s">
        <v>143</v>
      </c>
      <c r="B68" t="s">
        <v>144</v>
      </c>
      <c r="C68" s="2">
        <v>7500</v>
      </c>
    </row>
    <row r="69" spans="1:3" hidden="1">
      <c r="A69" t="s">
        <v>1268</v>
      </c>
      <c r="B69" t="s">
        <v>1269</v>
      </c>
      <c r="C69" s="2">
        <v>9000</v>
      </c>
    </row>
    <row r="70" spans="1:3" hidden="1">
      <c r="A70" t="s">
        <v>1258</v>
      </c>
      <c r="B70" t="s">
        <v>1259</v>
      </c>
      <c r="C70" s="2">
        <v>10000</v>
      </c>
    </row>
    <row r="71" spans="1:3" hidden="1">
      <c r="A71" t="s">
        <v>1280</v>
      </c>
      <c r="B71" t="s">
        <v>1281</v>
      </c>
      <c r="C71" s="2">
        <v>10000</v>
      </c>
    </row>
    <row r="72" spans="1:3" hidden="1">
      <c r="A72" t="s">
        <v>1256</v>
      </c>
      <c r="B72" t="s">
        <v>1257</v>
      </c>
      <c r="C72" s="2">
        <v>10500</v>
      </c>
    </row>
    <row r="73" spans="1:3" hidden="1">
      <c r="A73" t="s">
        <v>1260</v>
      </c>
      <c r="B73" t="s">
        <v>1261</v>
      </c>
      <c r="C73" s="2">
        <v>10500</v>
      </c>
    </row>
    <row r="74" spans="1:3" hidden="1">
      <c r="A74" t="s">
        <v>1264</v>
      </c>
      <c r="B74" t="s">
        <v>1265</v>
      </c>
      <c r="C74" s="2">
        <v>10500</v>
      </c>
    </row>
    <row r="75" spans="1:3" hidden="1">
      <c r="A75" t="s">
        <v>1276</v>
      </c>
      <c r="B75" t="s">
        <v>1277</v>
      </c>
      <c r="C75" s="2">
        <v>10500</v>
      </c>
    </row>
    <row r="76" spans="1:3" hidden="1">
      <c r="A76" t="s">
        <v>1284</v>
      </c>
      <c r="B76" t="s">
        <v>1285</v>
      </c>
      <c r="C76" s="2">
        <v>10500</v>
      </c>
    </row>
    <row r="77" spans="1:3" hidden="1">
      <c r="A77" t="s">
        <v>1250</v>
      </c>
      <c r="B77" t="s">
        <v>1251</v>
      </c>
      <c r="C77" s="2">
        <v>12500</v>
      </c>
    </row>
    <row r="78" spans="1:3" hidden="1">
      <c r="A78" t="s">
        <v>1262</v>
      </c>
      <c r="B78" t="s">
        <v>1263</v>
      </c>
      <c r="C78" s="2">
        <v>12500</v>
      </c>
    </row>
    <row r="79" spans="1:3" hidden="1">
      <c r="A79" t="s">
        <v>1270</v>
      </c>
      <c r="B79" t="s">
        <v>1271</v>
      </c>
      <c r="C79" s="2">
        <v>12500</v>
      </c>
    </row>
    <row r="80" spans="1:3" hidden="1">
      <c r="A80" t="s">
        <v>1272</v>
      </c>
      <c r="B80" t="s">
        <v>1273</v>
      </c>
      <c r="C80" s="2">
        <v>12500</v>
      </c>
    </row>
    <row r="81" spans="1:3" hidden="1">
      <c r="A81" t="s">
        <v>1282</v>
      </c>
      <c r="B81" t="s">
        <v>1283</v>
      </c>
      <c r="C81" s="2">
        <v>12500</v>
      </c>
    </row>
    <row r="82" spans="1:3" hidden="1">
      <c r="A82" t="s">
        <v>1286</v>
      </c>
      <c r="B82" t="s">
        <v>1287</v>
      </c>
      <c r="C82" s="2">
        <v>12500</v>
      </c>
    </row>
    <row r="83" spans="1:3" hidden="1">
      <c r="A83" t="s">
        <v>1274</v>
      </c>
      <c r="B83" t="s">
        <v>1275</v>
      </c>
      <c r="C83" s="2">
        <v>15000</v>
      </c>
    </row>
    <row r="85" spans="1:3">
      <c r="A85">
        <v>225</v>
      </c>
      <c r="B85" t="s">
        <v>149</v>
      </c>
      <c r="C85" s="2">
        <f>+SUM(C86:C127)</f>
        <v>172609.5</v>
      </c>
    </row>
    <row r="86" spans="1:3" hidden="1">
      <c r="A86" t="s">
        <v>1016</v>
      </c>
      <c r="B86" t="s">
        <v>1017</v>
      </c>
      <c r="C86" s="2">
        <v>6499.99</v>
      </c>
    </row>
    <row r="87" spans="1:3" hidden="1">
      <c r="A87" t="s">
        <v>1077</v>
      </c>
      <c r="B87" t="s">
        <v>1078</v>
      </c>
      <c r="C87" s="2">
        <v>-8120</v>
      </c>
    </row>
    <row r="88" spans="1:3" hidden="1">
      <c r="A88" t="s">
        <v>168</v>
      </c>
      <c r="B88" t="s">
        <v>169</v>
      </c>
      <c r="C88" s="2">
        <v>7800</v>
      </c>
    </row>
    <row r="89" spans="1:3" hidden="1">
      <c r="A89" t="s">
        <v>1292</v>
      </c>
      <c r="B89" t="s">
        <v>1293</v>
      </c>
      <c r="C89" s="2">
        <v>130585</v>
      </c>
    </row>
    <row r="90" spans="1:3" hidden="1">
      <c r="A90" t="s">
        <v>1093</v>
      </c>
      <c r="B90" t="s">
        <v>1094</v>
      </c>
      <c r="C90" s="2">
        <v>-14297</v>
      </c>
    </row>
    <row r="91" spans="1:3" hidden="1">
      <c r="A91" t="s">
        <v>1294</v>
      </c>
      <c r="B91" t="s">
        <v>1295</v>
      </c>
      <c r="C91" s="2">
        <v>238800</v>
      </c>
    </row>
    <row r="92" spans="1:3" hidden="1">
      <c r="A92" t="s">
        <v>1296</v>
      </c>
      <c r="B92" t="s">
        <v>1297</v>
      </c>
      <c r="C92" s="2">
        <v>211965</v>
      </c>
    </row>
    <row r="93" spans="1:3" hidden="1">
      <c r="A93" t="s">
        <v>1298</v>
      </c>
      <c r="B93" t="s">
        <v>1299</v>
      </c>
      <c r="C93" s="2">
        <v>212900</v>
      </c>
    </row>
    <row r="94" spans="1:3" hidden="1">
      <c r="A94" t="s">
        <v>1300</v>
      </c>
      <c r="B94" t="s">
        <v>1301</v>
      </c>
      <c r="C94" s="2">
        <v>-102785</v>
      </c>
    </row>
    <row r="95" spans="1:3" hidden="1">
      <c r="A95" t="s">
        <v>1302</v>
      </c>
      <c r="B95" t="s">
        <v>1303</v>
      </c>
      <c r="C95" s="2">
        <v>-102785</v>
      </c>
    </row>
    <row r="96" spans="1:3" hidden="1">
      <c r="A96" t="s">
        <v>1304</v>
      </c>
      <c r="B96" t="s">
        <v>1305</v>
      </c>
      <c r="C96" s="2">
        <v>261888</v>
      </c>
    </row>
    <row r="97" spans="1:3" hidden="1">
      <c r="A97" t="s">
        <v>1306</v>
      </c>
      <c r="B97" t="s">
        <v>1307</v>
      </c>
      <c r="C97" s="2">
        <v>-229000</v>
      </c>
    </row>
    <row r="98" spans="1:3" hidden="1">
      <c r="A98" t="s">
        <v>1308</v>
      </c>
      <c r="B98" t="s">
        <v>1309</v>
      </c>
      <c r="C98" s="2">
        <v>99000</v>
      </c>
    </row>
    <row r="99" spans="1:3" hidden="1">
      <c r="A99" t="s">
        <v>1310</v>
      </c>
      <c r="B99" t="s">
        <v>1311</v>
      </c>
      <c r="C99" s="2">
        <v>627100</v>
      </c>
    </row>
    <row r="100" spans="1:3" hidden="1">
      <c r="A100" t="s">
        <v>1312</v>
      </c>
      <c r="B100" t="s">
        <v>1313</v>
      </c>
      <c r="C100" s="2">
        <v>-219900</v>
      </c>
    </row>
    <row r="101" spans="1:3" hidden="1">
      <c r="A101" t="s">
        <v>1314</v>
      </c>
      <c r="B101" t="s">
        <v>1315</v>
      </c>
      <c r="C101" s="2">
        <v>191662.97</v>
      </c>
    </row>
    <row r="102" spans="1:3" hidden="1">
      <c r="A102" t="s">
        <v>1316</v>
      </c>
      <c r="B102" t="s">
        <v>1317</v>
      </c>
      <c r="C102" s="2">
        <v>197741.19</v>
      </c>
    </row>
    <row r="103" spans="1:3" hidden="1">
      <c r="A103" t="s">
        <v>1318</v>
      </c>
      <c r="B103" t="s">
        <v>1319</v>
      </c>
      <c r="C103" s="2">
        <v>180100</v>
      </c>
    </row>
    <row r="104" spans="1:3" hidden="1">
      <c r="A104" t="s">
        <v>1320</v>
      </c>
      <c r="B104" t="s">
        <v>1321</v>
      </c>
      <c r="C104" s="2">
        <v>180100</v>
      </c>
    </row>
    <row r="105" spans="1:3" hidden="1">
      <c r="A105" t="s">
        <v>1322</v>
      </c>
      <c r="B105" t="s">
        <v>1323</v>
      </c>
      <c r="C105" s="2">
        <v>-182372.88</v>
      </c>
    </row>
    <row r="106" spans="1:3" hidden="1">
      <c r="A106" t="s">
        <v>1324</v>
      </c>
      <c r="B106" t="s">
        <v>1325</v>
      </c>
      <c r="C106" s="2">
        <v>-246900</v>
      </c>
    </row>
    <row r="107" spans="1:3" hidden="1">
      <c r="A107" t="s">
        <v>1326</v>
      </c>
      <c r="B107" t="s">
        <v>1327</v>
      </c>
      <c r="C107" s="2">
        <v>-462988.27</v>
      </c>
    </row>
    <row r="108" spans="1:3" hidden="1">
      <c r="A108" t="s">
        <v>1328</v>
      </c>
      <c r="B108" t="s">
        <v>1325</v>
      </c>
      <c r="C108" s="2">
        <v>-187100</v>
      </c>
    </row>
    <row r="109" spans="1:3" hidden="1">
      <c r="A109" t="s">
        <v>1329</v>
      </c>
      <c r="B109" t="s">
        <v>1325</v>
      </c>
      <c r="C109" s="2">
        <v>-207000</v>
      </c>
    </row>
    <row r="110" spans="1:3" hidden="1">
      <c r="A110" t="s">
        <v>545</v>
      </c>
      <c r="B110" t="s">
        <v>546</v>
      </c>
      <c r="C110" s="2">
        <v>12231.63</v>
      </c>
    </row>
    <row r="111" spans="1:3" hidden="1">
      <c r="A111" t="s">
        <v>571</v>
      </c>
      <c r="B111" t="s">
        <v>572</v>
      </c>
      <c r="C111" s="2">
        <v>89440</v>
      </c>
    </row>
    <row r="112" spans="1:3" hidden="1">
      <c r="A112" t="s">
        <v>596</v>
      </c>
      <c r="B112" t="s">
        <v>597</v>
      </c>
      <c r="C112" s="2">
        <v>468000</v>
      </c>
    </row>
    <row r="113" spans="1:3" hidden="1">
      <c r="A113" t="s">
        <v>703</v>
      </c>
      <c r="B113" t="s">
        <v>704</v>
      </c>
      <c r="C113" s="2">
        <v>20344.55</v>
      </c>
    </row>
    <row r="114" spans="1:3" hidden="1">
      <c r="A114" t="s">
        <v>707</v>
      </c>
      <c r="B114" t="s">
        <v>708</v>
      </c>
      <c r="C114" s="2">
        <v>216100</v>
      </c>
    </row>
    <row r="115" spans="1:3" hidden="1">
      <c r="A115" t="s">
        <v>709</v>
      </c>
      <c r="B115" t="s">
        <v>710</v>
      </c>
      <c r="C115" s="2">
        <v>34060</v>
      </c>
    </row>
    <row r="116" spans="1:3" hidden="1">
      <c r="A116" t="s">
        <v>841</v>
      </c>
      <c r="B116" t="s">
        <v>842</v>
      </c>
      <c r="C116" s="2">
        <v>278900</v>
      </c>
    </row>
    <row r="117" spans="1:3" hidden="1">
      <c r="A117" t="s">
        <v>843</v>
      </c>
      <c r="B117" t="s">
        <v>844</v>
      </c>
      <c r="C117" s="2">
        <v>416200</v>
      </c>
    </row>
    <row r="118" spans="1:3" hidden="1">
      <c r="A118" t="s">
        <v>847</v>
      </c>
      <c r="B118" t="s">
        <v>848</v>
      </c>
      <c r="C118" s="2">
        <v>513400</v>
      </c>
    </row>
    <row r="119" spans="1:3" hidden="1">
      <c r="A119" t="s">
        <v>877</v>
      </c>
      <c r="B119" t="s">
        <v>878</v>
      </c>
      <c r="C119" s="2">
        <v>254600</v>
      </c>
    </row>
    <row r="120" spans="1:3" hidden="1">
      <c r="A120" t="s">
        <v>851</v>
      </c>
      <c r="B120" t="s">
        <v>852</v>
      </c>
      <c r="C120" s="2">
        <v>254600</v>
      </c>
    </row>
    <row r="121" spans="1:3" hidden="1">
      <c r="A121" t="s">
        <v>1330</v>
      </c>
      <c r="B121" t="s">
        <v>1331</v>
      </c>
      <c r="C121" s="2">
        <v>354100</v>
      </c>
    </row>
    <row r="122" spans="1:3" hidden="1">
      <c r="A122" t="s">
        <v>893</v>
      </c>
      <c r="B122" t="s">
        <v>894</v>
      </c>
      <c r="C122" s="2">
        <v>278900</v>
      </c>
    </row>
    <row r="123" spans="1:3" hidden="1">
      <c r="A123" t="s">
        <v>901</v>
      </c>
      <c r="B123" t="s">
        <v>902</v>
      </c>
      <c r="C123" s="2">
        <v>416200</v>
      </c>
    </row>
    <row r="124" spans="1:3" hidden="1">
      <c r="A124" t="s">
        <v>1149</v>
      </c>
      <c r="B124" t="s">
        <v>1150</v>
      </c>
      <c r="C124" s="2">
        <v>-4000</v>
      </c>
    </row>
    <row r="125" spans="1:3" hidden="1">
      <c r="A125" t="s">
        <v>1332</v>
      </c>
      <c r="B125" t="s">
        <v>1333</v>
      </c>
      <c r="C125" s="2">
        <v>-20000</v>
      </c>
    </row>
    <row r="126" spans="1:3" hidden="1">
      <c r="A126" t="s">
        <v>1334</v>
      </c>
      <c r="B126" t="s">
        <v>1335</v>
      </c>
      <c r="C126" s="2">
        <v>298100</v>
      </c>
    </row>
    <row r="127" spans="1:3" hidden="1">
      <c r="A127" t="s">
        <v>390</v>
      </c>
      <c r="B127" t="s">
        <v>391</v>
      </c>
      <c r="C127" s="2">
        <v>-4291460.68</v>
      </c>
    </row>
    <row r="129" spans="1:3">
      <c r="A129">
        <v>227</v>
      </c>
      <c r="B129" t="s">
        <v>392</v>
      </c>
      <c r="C129" s="2">
        <v>306553.26</v>
      </c>
    </row>
    <row r="130" spans="1:3" hidden="1">
      <c r="A130" t="s">
        <v>393</v>
      </c>
      <c r="B130" t="s">
        <v>394</v>
      </c>
      <c r="C130" s="2">
        <v>306553.26</v>
      </c>
    </row>
    <row r="133" spans="1:3">
      <c r="A133">
        <v>253</v>
      </c>
      <c r="B133" t="s">
        <v>395</v>
      </c>
      <c r="C133" s="2">
        <v>216318.3</v>
      </c>
    </row>
    <row r="134" spans="1:3" hidden="1">
      <c r="A134" t="s">
        <v>396</v>
      </c>
      <c r="B134" t="s">
        <v>397</v>
      </c>
      <c r="C134" s="2">
        <v>216318.3</v>
      </c>
    </row>
    <row r="136" spans="1:3">
      <c r="A136">
        <v>254</v>
      </c>
      <c r="B136" t="s">
        <v>400</v>
      </c>
      <c r="C136" s="2">
        <f>+C137</f>
        <v>288354.90999999997</v>
      </c>
    </row>
    <row r="137" spans="1:3" hidden="1">
      <c r="A137" t="s">
        <v>407</v>
      </c>
      <c r="B137" t="s">
        <v>400</v>
      </c>
      <c r="C137" s="2">
        <v>288354.90999999997</v>
      </c>
    </row>
    <row r="139" spans="1:3">
      <c r="B139" t="s">
        <v>977</v>
      </c>
      <c r="C139" s="2">
        <f>+SUM(C7+C10+C31+C37+C40+C85+C129+C133+C136)</f>
        <v>2609515.4299999997</v>
      </c>
    </row>
    <row r="140" spans="1:3">
      <c r="C140" s="2">
        <f>+C139/1.16</f>
        <v>2249582.2672413792</v>
      </c>
    </row>
    <row r="141" spans="1:3">
      <c r="C141" s="2">
        <f>+C140*0.16</f>
        <v>359933.16275862069</v>
      </c>
    </row>
  </sheetData>
  <sortState ref="A41:C102">
    <sortCondition ref="C41:C10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7:C180"/>
  <sheetViews>
    <sheetView topLeftCell="A26" workbookViewId="0">
      <selection activeCell="C91" sqref="C91"/>
    </sheetView>
  </sheetViews>
  <sheetFormatPr baseColWidth="10" defaultRowHeight="15"/>
  <cols>
    <col min="1" max="1" width="14.5703125" bestFit="1" customWidth="1"/>
    <col min="2" max="2" width="44.85546875" bestFit="1" customWidth="1"/>
    <col min="3" max="3" width="17.140625" style="2" bestFit="1" customWidth="1"/>
  </cols>
  <sheetData>
    <row r="7" spans="1:3">
      <c r="A7">
        <v>210</v>
      </c>
      <c r="B7" t="s">
        <v>0</v>
      </c>
      <c r="C7" s="2">
        <v>363937.16</v>
      </c>
    </row>
    <row r="8" spans="1:3" hidden="1">
      <c r="A8" t="s">
        <v>1</v>
      </c>
      <c r="B8" t="s">
        <v>2</v>
      </c>
      <c r="C8" s="2">
        <v>363937.16</v>
      </c>
    </row>
    <row r="10" spans="1:3">
      <c r="A10">
        <v>211</v>
      </c>
      <c r="B10" t="s">
        <v>3</v>
      </c>
      <c r="C10" s="2">
        <v>1348877.36</v>
      </c>
    </row>
    <row r="11" spans="1:3" hidden="1">
      <c r="A11" t="s">
        <v>4</v>
      </c>
      <c r="B11" t="s">
        <v>5</v>
      </c>
    </row>
    <row r="12" spans="1:3" hidden="1">
      <c r="A12" t="s">
        <v>6</v>
      </c>
      <c r="B12" t="s">
        <v>7</v>
      </c>
      <c r="C12" s="2">
        <v>187717.79</v>
      </c>
    </row>
    <row r="13" spans="1:3" hidden="1">
      <c r="A13" t="s">
        <v>8</v>
      </c>
      <c r="B13" t="s">
        <v>9</v>
      </c>
      <c r="C13" s="2">
        <v>376014.47</v>
      </c>
    </row>
    <row r="14" spans="1:3" hidden="1">
      <c r="A14" t="s">
        <v>10</v>
      </c>
      <c r="B14" t="s">
        <v>11</v>
      </c>
      <c r="C14" s="2">
        <v>119859.52</v>
      </c>
    </row>
    <row r="15" spans="1:3" hidden="1">
      <c r="A15" t="s">
        <v>12</v>
      </c>
      <c r="B15" t="s">
        <v>13</v>
      </c>
      <c r="C15" s="2">
        <v>3309.88</v>
      </c>
    </row>
    <row r="16" spans="1:3" hidden="1">
      <c r="A16" t="s">
        <v>14</v>
      </c>
      <c r="B16" t="s">
        <v>15</v>
      </c>
      <c r="C16" s="2">
        <v>12589.77</v>
      </c>
    </row>
    <row r="17" spans="1:3" hidden="1">
      <c r="A17" t="s">
        <v>16</v>
      </c>
      <c r="B17" t="s">
        <v>17</v>
      </c>
      <c r="C17" s="2">
        <v>375790.61</v>
      </c>
    </row>
    <row r="18" spans="1:3" hidden="1">
      <c r="A18" t="s">
        <v>18</v>
      </c>
      <c r="B18" t="s">
        <v>19</v>
      </c>
      <c r="C18" s="2">
        <v>1745.38</v>
      </c>
    </row>
    <row r="19" spans="1:3" hidden="1">
      <c r="A19" t="s">
        <v>20</v>
      </c>
      <c r="B19" t="s">
        <v>21</v>
      </c>
      <c r="C19" s="2">
        <v>76901.86</v>
      </c>
    </row>
    <row r="20" spans="1:3" hidden="1">
      <c r="A20" t="s">
        <v>22</v>
      </c>
      <c r="B20" t="s">
        <v>23</v>
      </c>
      <c r="C20" s="2">
        <v>153381.57</v>
      </c>
    </row>
    <row r="21" spans="1:3" hidden="1">
      <c r="A21" t="s">
        <v>24</v>
      </c>
      <c r="B21" t="s">
        <v>25</v>
      </c>
      <c r="C21" s="2">
        <v>13932.88</v>
      </c>
    </row>
    <row r="22" spans="1:3" hidden="1">
      <c r="A22" t="s">
        <v>26</v>
      </c>
      <c r="B22" t="s">
        <v>27</v>
      </c>
      <c r="C22" s="2">
        <v>2059.21</v>
      </c>
    </row>
    <row r="23" spans="1:3" hidden="1">
      <c r="A23" t="s">
        <v>28</v>
      </c>
      <c r="B23" t="s">
        <v>29</v>
      </c>
      <c r="C23" s="2">
        <v>22991.23</v>
      </c>
    </row>
    <row r="24" spans="1:3" hidden="1">
      <c r="A24" t="s">
        <v>30</v>
      </c>
      <c r="B24" t="s">
        <v>31</v>
      </c>
      <c r="C24" s="2">
        <v>2583.19</v>
      </c>
    </row>
    <row r="26" spans="1:3">
      <c r="A26">
        <v>212</v>
      </c>
      <c r="B26" t="s">
        <v>32</v>
      </c>
      <c r="C26" s="2">
        <v>312255.26</v>
      </c>
    </row>
    <row r="27" spans="1:3" hidden="1">
      <c r="A27" t="s">
        <v>33</v>
      </c>
      <c r="B27" t="s">
        <v>7</v>
      </c>
      <c r="C27" s="2">
        <v>271023.26</v>
      </c>
    </row>
    <row r="28" spans="1:3" hidden="1">
      <c r="A28" t="s">
        <v>34</v>
      </c>
      <c r="B28" t="s">
        <v>9</v>
      </c>
      <c r="C28" s="2">
        <v>10811.58</v>
      </c>
    </row>
    <row r="29" spans="1:3" hidden="1">
      <c r="A29" t="s">
        <v>35</v>
      </c>
      <c r="B29" t="s">
        <v>15</v>
      </c>
      <c r="C29" s="2">
        <v>21795.45</v>
      </c>
    </row>
    <row r="30" spans="1:3" hidden="1">
      <c r="A30" t="s">
        <v>36</v>
      </c>
      <c r="B30" t="s">
        <v>37</v>
      </c>
      <c r="C30" s="2">
        <v>8624.9699999999993</v>
      </c>
    </row>
    <row r="31" spans="1:3" hidden="1">
      <c r="A31" t="s">
        <v>38</v>
      </c>
      <c r="B31" t="s">
        <v>23</v>
      </c>
    </row>
    <row r="33" spans="1:3">
      <c r="A33">
        <v>221</v>
      </c>
      <c r="B33" t="s">
        <v>42</v>
      </c>
      <c r="C33" s="2">
        <v>241950</v>
      </c>
    </row>
    <row r="34" spans="1:3" hidden="1">
      <c r="A34" t="s">
        <v>43</v>
      </c>
      <c r="B34" t="s">
        <v>44</v>
      </c>
      <c r="C34" s="2">
        <v>10000</v>
      </c>
    </row>
    <row r="35" spans="1:3" hidden="1">
      <c r="A35" t="s">
        <v>45</v>
      </c>
      <c r="B35" t="s">
        <v>46</v>
      </c>
      <c r="C35" s="2">
        <v>10000</v>
      </c>
    </row>
    <row r="36" spans="1:3" hidden="1">
      <c r="A36" t="s">
        <v>47</v>
      </c>
      <c r="B36" t="s">
        <v>48</v>
      </c>
      <c r="C36" s="2">
        <v>2000</v>
      </c>
    </row>
    <row r="37" spans="1:3" hidden="1">
      <c r="A37" t="s">
        <v>49</v>
      </c>
      <c r="B37" t="s">
        <v>50</v>
      </c>
      <c r="C37" s="2">
        <v>5000</v>
      </c>
    </row>
    <row r="38" spans="1:3" hidden="1">
      <c r="A38" t="s">
        <v>51</v>
      </c>
      <c r="B38" t="s">
        <v>52</v>
      </c>
      <c r="C38" s="2">
        <v>5000</v>
      </c>
    </row>
    <row r="39" spans="1:3" hidden="1">
      <c r="A39" t="s">
        <v>53</v>
      </c>
      <c r="B39" t="s">
        <v>54</v>
      </c>
      <c r="C39" s="2">
        <v>2500</v>
      </c>
    </row>
    <row r="40" spans="1:3" hidden="1">
      <c r="A40" t="s">
        <v>55</v>
      </c>
      <c r="B40" t="s">
        <v>56</v>
      </c>
      <c r="C40" s="2">
        <v>2500</v>
      </c>
    </row>
    <row r="41" spans="1:3" hidden="1">
      <c r="A41" t="s">
        <v>57</v>
      </c>
      <c r="B41" t="s">
        <v>58</v>
      </c>
      <c r="C41" s="2">
        <v>5000</v>
      </c>
    </row>
    <row r="42" spans="1:3" hidden="1">
      <c r="A42" t="s">
        <v>59</v>
      </c>
      <c r="B42" t="s">
        <v>60</v>
      </c>
      <c r="C42" s="2">
        <v>2500</v>
      </c>
    </row>
    <row r="43" spans="1:3" hidden="1">
      <c r="A43" t="s">
        <v>61</v>
      </c>
      <c r="B43" t="s">
        <v>62</v>
      </c>
      <c r="C43" s="2">
        <v>10000</v>
      </c>
    </row>
    <row r="44" spans="1:3" hidden="1">
      <c r="A44" t="s">
        <v>63</v>
      </c>
      <c r="B44" t="s">
        <v>64</v>
      </c>
      <c r="C44" s="2">
        <v>5000</v>
      </c>
    </row>
    <row r="45" spans="1:3" hidden="1">
      <c r="A45" t="s">
        <v>65</v>
      </c>
      <c r="B45" t="s">
        <v>66</v>
      </c>
      <c r="C45" s="2">
        <v>5000</v>
      </c>
    </row>
    <row r="46" spans="1:3" hidden="1">
      <c r="A46" t="s">
        <v>67</v>
      </c>
      <c r="B46" t="s">
        <v>68</v>
      </c>
      <c r="C46" s="2">
        <v>10000</v>
      </c>
    </row>
    <row r="47" spans="1:3" hidden="1">
      <c r="A47" t="s">
        <v>69</v>
      </c>
      <c r="B47" t="s">
        <v>70</v>
      </c>
      <c r="C47" s="2">
        <v>5000</v>
      </c>
    </row>
    <row r="48" spans="1:3" hidden="1">
      <c r="A48" t="s">
        <v>71</v>
      </c>
      <c r="B48" t="s">
        <v>72</v>
      </c>
      <c r="C48" s="2">
        <v>7500</v>
      </c>
    </row>
    <row r="49" spans="1:3" hidden="1">
      <c r="A49" t="s">
        <v>73</v>
      </c>
      <c r="B49" t="s">
        <v>74</v>
      </c>
      <c r="C49" s="2">
        <v>2500</v>
      </c>
    </row>
    <row r="50" spans="1:3" hidden="1">
      <c r="A50" t="s">
        <v>75</v>
      </c>
      <c r="B50" t="s">
        <v>76</v>
      </c>
      <c r="C50" s="2">
        <v>5000</v>
      </c>
    </row>
    <row r="51" spans="1:3" hidden="1">
      <c r="A51" t="s">
        <v>77</v>
      </c>
      <c r="B51" t="s">
        <v>78</v>
      </c>
      <c r="C51" s="2">
        <v>2500</v>
      </c>
    </row>
    <row r="52" spans="1:3" hidden="1">
      <c r="A52" t="s">
        <v>79</v>
      </c>
      <c r="B52" t="s">
        <v>80</v>
      </c>
      <c r="C52" s="2">
        <v>5000</v>
      </c>
    </row>
    <row r="53" spans="1:3" hidden="1">
      <c r="A53" t="s">
        <v>81</v>
      </c>
      <c r="B53" t="s">
        <v>82</v>
      </c>
      <c r="C53" s="2">
        <v>5000</v>
      </c>
    </row>
    <row r="54" spans="1:3" hidden="1">
      <c r="A54" t="s">
        <v>83</v>
      </c>
      <c r="B54" t="s">
        <v>84</v>
      </c>
      <c r="C54" s="2">
        <v>5000</v>
      </c>
    </row>
    <row r="55" spans="1:3" hidden="1">
      <c r="A55" t="s">
        <v>85</v>
      </c>
      <c r="B55" t="s">
        <v>86</v>
      </c>
      <c r="C55" s="2">
        <v>5000</v>
      </c>
    </row>
    <row r="56" spans="1:3" hidden="1">
      <c r="A56" t="s">
        <v>87</v>
      </c>
      <c r="B56" t="s">
        <v>88</v>
      </c>
      <c r="C56" s="2">
        <v>2500</v>
      </c>
    </row>
    <row r="57" spans="1:3" hidden="1">
      <c r="A57" t="s">
        <v>89</v>
      </c>
      <c r="B57" t="s">
        <v>90</v>
      </c>
      <c r="C57" s="2">
        <v>5000</v>
      </c>
    </row>
    <row r="58" spans="1:3" hidden="1">
      <c r="A58" t="s">
        <v>91</v>
      </c>
      <c r="B58" t="s">
        <v>92</v>
      </c>
      <c r="C58" s="2">
        <v>5000</v>
      </c>
    </row>
    <row r="59" spans="1:3" hidden="1">
      <c r="A59" t="s">
        <v>93</v>
      </c>
      <c r="B59" t="s">
        <v>94</v>
      </c>
      <c r="C59" s="2">
        <v>5000</v>
      </c>
    </row>
    <row r="60" spans="1:3" hidden="1">
      <c r="A60" t="s">
        <v>95</v>
      </c>
      <c r="B60" t="s">
        <v>96</v>
      </c>
      <c r="C60" s="2">
        <v>10000</v>
      </c>
    </row>
    <row r="61" spans="1:3" hidden="1">
      <c r="A61" t="s">
        <v>97</v>
      </c>
      <c r="B61" t="s">
        <v>98</v>
      </c>
      <c r="C61" s="2">
        <v>2000</v>
      </c>
    </row>
    <row r="62" spans="1:3" hidden="1">
      <c r="A62" t="s">
        <v>99</v>
      </c>
      <c r="B62" t="s">
        <v>100</v>
      </c>
      <c r="C62" s="2">
        <v>2000</v>
      </c>
    </row>
    <row r="63" spans="1:3" hidden="1">
      <c r="A63" t="s">
        <v>101</v>
      </c>
      <c r="B63" t="s">
        <v>102</v>
      </c>
      <c r="C63" s="2">
        <v>2500</v>
      </c>
    </row>
    <row r="64" spans="1:3" hidden="1">
      <c r="A64" t="s">
        <v>103</v>
      </c>
      <c r="B64" t="s">
        <v>104</v>
      </c>
    </row>
    <row r="65" spans="1:3" hidden="1">
      <c r="A65" t="s">
        <v>105</v>
      </c>
      <c r="B65" t="s">
        <v>106</v>
      </c>
      <c r="C65" s="2">
        <v>2500</v>
      </c>
    </row>
    <row r="66" spans="1:3" hidden="1">
      <c r="A66" t="s">
        <v>107</v>
      </c>
      <c r="B66" t="s">
        <v>108</v>
      </c>
      <c r="C66" s="2">
        <v>2500</v>
      </c>
    </row>
    <row r="67" spans="1:3" hidden="1">
      <c r="A67" t="s">
        <v>109</v>
      </c>
      <c r="B67" t="s">
        <v>110</v>
      </c>
      <c r="C67" s="2">
        <v>5000</v>
      </c>
    </row>
    <row r="68" spans="1:3" hidden="1">
      <c r="A68" t="s">
        <v>111</v>
      </c>
      <c r="B68" t="s">
        <v>112</v>
      </c>
      <c r="C68" s="2">
        <v>1000</v>
      </c>
    </row>
    <row r="69" spans="1:3" hidden="1">
      <c r="A69" t="s">
        <v>113</v>
      </c>
      <c r="B69" t="s">
        <v>114</v>
      </c>
      <c r="C69" s="2">
        <v>7500</v>
      </c>
    </row>
    <row r="70" spans="1:3" hidden="1">
      <c r="A70" t="s">
        <v>115</v>
      </c>
      <c r="B70" t="s">
        <v>116</v>
      </c>
      <c r="C70" s="2">
        <v>2500</v>
      </c>
    </row>
    <row r="71" spans="1:3" hidden="1">
      <c r="A71" t="s">
        <v>117</v>
      </c>
      <c r="B71" t="s">
        <v>118</v>
      </c>
    </row>
    <row r="72" spans="1:3" hidden="1">
      <c r="A72" t="s">
        <v>119</v>
      </c>
      <c r="B72" t="s">
        <v>120</v>
      </c>
      <c r="C72" s="2">
        <v>5000</v>
      </c>
    </row>
    <row r="73" spans="1:3" hidden="1">
      <c r="A73" t="s">
        <v>121</v>
      </c>
      <c r="B73" t="s">
        <v>122</v>
      </c>
      <c r="C73" s="2">
        <v>7500</v>
      </c>
    </row>
    <row r="74" spans="1:3" hidden="1">
      <c r="A74" t="s">
        <v>123</v>
      </c>
      <c r="B74" t="s">
        <v>124</v>
      </c>
      <c r="C74" s="2">
        <v>5000</v>
      </c>
    </row>
    <row r="75" spans="1:3" hidden="1">
      <c r="A75" t="s">
        <v>125</v>
      </c>
      <c r="B75" t="s">
        <v>126</v>
      </c>
      <c r="C75" s="2">
        <v>5000</v>
      </c>
    </row>
    <row r="76" spans="1:3" hidden="1">
      <c r="A76" t="s">
        <v>127</v>
      </c>
      <c r="B76" t="s">
        <v>128</v>
      </c>
      <c r="C76" s="2">
        <v>-2500</v>
      </c>
    </row>
    <row r="77" spans="1:3" hidden="1">
      <c r="A77" t="s">
        <v>129</v>
      </c>
      <c r="B77" t="s">
        <v>130</v>
      </c>
      <c r="C77" s="2">
        <v>5000</v>
      </c>
    </row>
    <row r="78" spans="1:3" hidden="1">
      <c r="A78" t="s">
        <v>131</v>
      </c>
      <c r="B78" t="s">
        <v>132</v>
      </c>
      <c r="C78" s="2">
        <v>5000</v>
      </c>
    </row>
    <row r="79" spans="1:3" hidden="1">
      <c r="A79" t="s">
        <v>133</v>
      </c>
      <c r="B79" t="s">
        <v>134</v>
      </c>
      <c r="C79" s="2">
        <v>4950</v>
      </c>
    </row>
    <row r="80" spans="1:3" hidden="1">
      <c r="A80" t="s">
        <v>135</v>
      </c>
      <c r="B80" t="s">
        <v>136</v>
      </c>
      <c r="C80" s="2">
        <v>5000</v>
      </c>
    </row>
    <row r="81" spans="1:3" hidden="1">
      <c r="A81" t="s">
        <v>137</v>
      </c>
      <c r="B81" t="s">
        <v>138</v>
      </c>
      <c r="C81" s="2">
        <v>15000</v>
      </c>
    </row>
    <row r="82" spans="1:3" hidden="1">
      <c r="A82" t="s">
        <v>139</v>
      </c>
      <c r="B82" t="s">
        <v>140</v>
      </c>
    </row>
    <row r="83" spans="1:3" hidden="1">
      <c r="A83" t="s">
        <v>141</v>
      </c>
      <c r="B83" t="s">
        <v>142</v>
      </c>
      <c r="C83" s="2">
        <v>7500</v>
      </c>
    </row>
    <row r="84" spans="1:3" hidden="1">
      <c r="A84" t="s">
        <v>143</v>
      </c>
      <c r="B84" t="s">
        <v>144</v>
      </c>
      <c r="C84" s="2">
        <v>7500</v>
      </c>
    </row>
    <row r="85" spans="1:3" hidden="1">
      <c r="A85" t="s">
        <v>145</v>
      </c>
      <c r="B85" t="s">
        <v>146</v>
      </c>
    </row>
    <row r="86" spans="1:3" hidden="1">
      <c r="A86" t="s">
        <v>147</v>
      </c>
      <c r="B86" t="s">
        <v>148</v>
      </c>
    </row>
    <row r="88" spans="1:3">
      <c r="A88">
        <v>220</v>
      </c>
      <c r="B88" t="s">
        <v>41</v>
      </c>
      <c r="C88" s="2">
        <f>+C89</f>
        <v>-490270.35</v>
      </c>
    </row>
    <row r="89" spans="1:3" hidden="1">
      <c r="A89" t="s">
        <v>40</v>
      </c>
      <c r="B89" t="s">
        <v>41</v>
      </c>
      <c r="C89" s="2">
        <v>-490270.35</v>
      </c>
    </row>
    <row r="91" spans="1:3">
      <c r="A91">
        <v>225</v>
      </c>
      <c r="B91" t="s">
        <v>149</v>
      </c>
      <c r="C91" s="2">
        <f>+SUM(C92:C166)</f>
        <v>14972796.25</v>
      </c>
    </row>
    <row r="92" spans="1:3">
      <c r="A92" t="s">
        <v>336</v>
      </c>
      <c r="B92" t="s">
        <v>337</v>
      </c>
      <c r="C92" s="2">
        <v>-30000</v>
      </c>
    </row>
    <row r="93" spans="1:3">
      <c r="A93" t="s">
        <v>332</v>
      </c>
      <c r="B93" t="s">
        <v>333</v>
      </c>
      <c r="C93" s="2">
        <v>-20000</v>
      </c>
    </row>
    <row r="94" spans="1:3">
      <c r="A94" t="s">
        <v>354</v>
      </c>
      <c r="B94" t="s">
        <v>355</v>
      </c>
      <c r="C94" s="2">
        <v>-20000</v>
      </c>
    </row>
    <row r="95" spans="1:3">
      <c r="A95" t="s">
        <v>234</v>
      </c>
      <c r="B95" t="s">
        <v>235</v>
      </c>
      <c r="C95" s="2">
        <v>-7667</v>
      </c>
    </row>
    <row r="96" spans="1:3">
      <c r="A96" t="s">
        <v>166</v>
      </c>
      <c r="B96" t="s">
        <v>167</v>
      </c>
      <c r="C96" s="2">
        <v>-5000</v>
      </c>
    </row>
    <row r="97" spans="1:3">
      <c r="A97" t="s">
        <v>182</v>
      </c>
      <c r="B97" t="s">
        <v>183</v>
      </c>
      <c r="C97" s="2">
        <v>-5000</v>
      </c>
    </row>
    <row r="98" spans="1:3">
      <c r="A98" t="s">
        <v>334</v>
      </c>
      <c r="B98" t="s">
        <v>335</v>
      </c>
      <c r="C98" s="2">
        <v>-5000</v>
      </c>
    </row>
    <row r="99" spans="1:3">
      <c r="A99" t="s">
        <v>358</v>
      </c>
      <c r="B99" t="s">
        <v>359</v>
      </c>
      <c r="C99" s="2">
        <v>-5000</v>
      </c>
    </row>
    <row r="100" spans="1:3">
      <c r="A100" t="s">
        <v>282</v>
      </c>
      <c r="B100" t="s">
        <v>283</v>
      </c>
      <c r="C100" s="2">
        <v>-3629.33</v>
      </c>
    </row>
    <row r="101" spans="1:3">
      <c r="A101" t="s">
        <v>276</v>
      </c>
      <c r="B101" t="s">
        <v>277</v>
      </c>
      <c r="C101" s="2">
        <v>-1000</v>
      </c>
    </row>
    <row r="102" spans="1:3">
      <c r="A102" t="s">
        <v>278</v>
      </c>
      <c r="B102" t="s">
        <v>279</v>
      </c>
      <c r="C102" s="2">
        <v>1819</v>
      </c>
    </row>
    <row r="103" spans="1:3">
      <c r="A103" t="s">
        <v>338</v>
      </c>
      <c r="B103" t="s">
        <v>339</v>
      </c>
      <c r="C103" s="2">
        <v>2598.09</v>
      </c>
    </row>
    <row r="104" spans="1:3">
      <c r="A104" t="s">
        <v>274</v>
      </c>
      <c r="B104" t="s">
        <v>275</v>
      </c>
      <c r="C104" s="2">
        <v>4999.1400000000003</v>
      </c>
    </row>
    <row r="105" spans="1:3">
      <c r="A105" t="s">
        <v>202</v>
      </c>
      <c r="B105" t="s">
        <v>203</v>
      </c>
      <c r="C105" s="2">
        <v>6200.01</v>
      </c>
    </row>
    <row r="106" spans="1:3">
      <c r="A106" t="s">
        <v>388</v>
      </c>
      <c r="B106" t="s">
        <v>389</v>
      </c>
      <c r="C106" s="2">
        <v>7000</v>
      </c>
    </row>
    <row r="107" spans="1:3">
      <c r="A107" t="s">
        <v>168</v>
      </c>
      <c r="B107" t="s">
        <v>169</v>
      </c>
      <c r="C107" s="2">
        <v>7800</v>
      </c>
    </row>
    <row r="108" spans="1:3">
      <c r="A108" t="s">
        <v>226</v>
      </c>
      <c r="B108" t="s">
        <v>227</v>
      </c>
      <c r="C108" s="2">
        <v>10000.01</v>
      </c>
    </row>
    <row r="109" spans="1:3">
      <c r="A109" t="s">
        <v>360</v>
      </c>
      <c r="B109" t="s">
        <v>361</v>
      </c>
      <c r="C109" s="2">
        <v>16655</v>
      </c>
    </row>
    <row r="110" spans="1:3">
      <c r="A110" t="s">
        <v>390</v>
      </c>
      <c r="B110" t="s">
        <v>391</v>
      </c>
      <c r="C110" s="2">
        <v>36499.050000000003</v>
      </c>
    </row>
    <row r="111" spans="1:3">
      <c r="A111" t="s">
        <v>300</v>
      </c>
      <c r="B111" t="s">
        <v>301</v>
      </c>
      <c r="C111" s="2">
        <v>60000</v>
      </c>
    </row>
    <row r="112" spans="1:3">
      <c r="A112" t="s">
        <v>340</v>
      </c>
      <c r="B112" t="s">
        <v>341</v>
      </c>
      <c r="C112" s="2">
        <v>69915.649999999994</v>
      </c>
    </row>
    <row r="113" spans="1:3">
      <c r="A113" t="s">
        <v>342</v>
      </c>
      <c r="B113" t="s">
        <v>343</v>
      </c>
      <c r="C113" s="2">
        <v>70000</v>
      </c>
    </row>
    <row r="114" spans="1:3">
      <c r="A114" t="s">
        <v>252</v>
      </c>
      <c r="B114" t="s">
        <v>253</v>
      </c>
      <c r="C114" s="2">
        <v>85000</v>
      </c>
    </row>
    <row r="115" spans="1:3">
      <c r="A115" t="s">
        <v>368</v>
      </c>
      <c r="B115" t="s">
        <v>369</v>
      </c>
      <c r="C115" s="2">
        <v>94315</v>
      </c>
    </row>
    <row r="116" spans="1:3">
      <c r="A116" t="s">
        <v>250</v>
      </c>
      <c r="B116" t="s">
        <v>251</v>
      </c>
      <c r="C116" s="2">
        <v>150000</v>
      </c>
    </row>
    <row r="117" spans="1:3">
      <c r="A117" t="s">
        <v>270</v>
      </c>
      <c r="B117" t="s">
        <v>271</v>
      </c>
      <c r="C117" s="2">
        <v>150500</v>
      </c>
    </row>
    <row r="118" spans="1:3">
      <c r="A118" t="s">
        <v>372</v>
      </c>
      <c r="B118" t="s">
        <v>373</v>
      </c>
      <c r="C118" s="2">
        <v>160100</v>
      </c>
    </row>
    <row r="119" spans="1:3">
      <c r="A119" t="s">
        <v>384</v>
      </c>
      <c r="B119" t="s">
        <v>385</v>
      </c>
      <c r="C119" s="2">
        <v>169000</v>
      </c>
    </row>
    <row r="120" spans="1:3">
      <c r="A120" t="s">
        <v>156</v>
      </c>
      <c r="B120" t="s">
        <v>157</v>
      </c>
      <c r="C120" s="2">
        <v>175710</v>
      </c>
    </row>
    <row r="121" spans="1:3">
      <c r="A121" t="s">
        <v>204</v>
      </c>
      <c r="B121" t="s">
        <v>205</v>
      </c>
      <c r="C121" s="2">
        <v>179000</v>
      </c>
    </row>
    <row r="122" spans="1:3">
      <c r="A122" t="s">
        <v>216</v>
      </c>
      <c r="B122" t="s">
        <v>217</v>
      </c>
      <c r="C122" s="2">
        <v>180000</v>
      </c>
    </row>
    <row r="123" spans="1:3">
      <c r="A123" t="s">
        <v>186</v>
      </c>
      <c r="B123" t="s">
        <v>187</v>
      </c>
      <c r="C123" s="2">
        <v>180586.45</v>
      </c>
    </row>
    <row r="124" spans="1:3">
      <c r="A124" t="s">
        <v>308</v>
      </c>
      <c r="B124" t="s">
        <v>309</v>
      </c>
      <c r="C124" s="2">
        <v>187600</v>
      </c>
    </row>
    <row r="125" spans="1:3">
      <c r="A125" t="s">
        <v>306</v>
      </c>
      <c r="B125" t="s">
        <v>307</v>
      </c>
      <c r="C125" s="2">
        <v>196100</v>
      </c>
    </row>
    <row r="126" spans="1:3">
      <c r="A126" t="s">
        <v>190</v>
      </c>
      <c r="B126" t="s">
        <v>191</v>
      </c>
      <c r="C126" s="2">
        <v>199900</v>
      </c>
    </row>
    <row r="127" spans="1:3">
      <c r="A127" t="s">
        <v>288</v>
      </c>
      <c r="B127" t="s">
        <v>289</v>
      </c>
      <c r="C127" s="2">
        <v>199900</v>
      </c>
    </row>
    <row r="128" spans="1:3">
      <c r="A128" t="s">
        <v>290</v>
      </c>
      <c r="B128" t="s">
        <v>291</v>
      </c>
      <c r="C128" s="2">
        <v>200600</v>
      </c>
    </row>
    <row r="129" spans="1:3">
      <c r="A129" t="s">
        <v>326</v>
      </c>
      <c r="B129" t="s">
        <v>327</v>
      </c>
      <c r="C129" s="2">
        <v>200600</v>
      </c>
    </row>
    <row r="130" spans="1:3">
      <c r="A130" t="s">
        <v>328</v>
      </c>
      <c r="B130" t="s">
        <v>329</v>
      </c>
      <c r="C130" s="2">
        <v>214700</v>
      </c>
    </row>
    <row r="131" spans="1:3">
      <c r="A131" t="s">
        <v>302</v>
      </c>
      <c r="B131" t="s">
        <v>303</v>
      </c>
      <c r="C131" s="2">
        <v>215700</v>
      </c>
    </row>
    <row r="132" spans="1:3">
      <c r="A132" t="s">
        <v>324</v>
      </c>
      <c r="B132" t="s">
        <v>325</v>
      </c>
      <c r="C132" s="2">
        <v>226900</v>
      </c>
    </row>
    <row r="133" spans="1:3">
      <c r="A133" t="s">
        <v>304</v>
      </c>
      <c r="B133" t="s">
        <v>305</v>
      </c>
      <c r="C133" s="2">
        <v>230500</v>
      </c>
    </row>
    <row r="134" spans="1:3">
      <c r="A134" t="s">
        <v>296</v>
      </c>
      <c r="B134" t="s">
        <v>297</v>
      </c>
      <c r="C134" s="2">
        <v>237200</v>
      </c>
    </row>
    <row r="135" spans="1:3">
      <c r="A135" t="s">
        <v>224</v>
      </c>
      <c r="B135" t="s">
        <v>225</v>
      </c>
      <c r="C135" s="2">
        <v>240500</v>
      </c>
    </row>
    <row r="136" spans="1:3">
      <c r="A136" t="s">
        <v>150</v>
      </c>
      <c r="B136" t="s">
        <v>151</v>
      </c>
      <c r="C136" s="2">
        <v>265500</v>
      </c>
    </row>
    <row r="137" spans="1:3">
      <c r="A137" t="s">
        <v>198</v>
      </c>
      <c r="B137" t="s">
        <v>199</v>
      </c>
      <c r="C137" s="2">
        <v>265500</v>
      </c>
    </row>
    <row r="138" spans="1:3">
      <c r="A138" t="s">
        <v>284</v>
      </c>
      <c r="B138" t="s">
        <v>285</v>
      </c>
      <c r="C138" s="2">
        <v>274909.18</v>
      </c>
    </row>
    <row r="139" spans="1:3">
      <c r="A139" t="s">
        <v>230</v>
      </c>
      <c r="B139" t="s">
        <v>231</v>
      </c>
      <c r="C139" s="2">
        <v>276100</v>
      </c>
    </row>
    <row r="140" spans="1:3">
      <c r="A140" t="s">
        <v>294</v>
      </c>
      <c r="B140" t="s">
        <v>295</v>
      </c>
      <c r="C140" s="2">
        <v>276100</v>
      </c>
    </row>
    <row r="141" spans="1:3">
      <c r="A141" t="s">
        <v>378</v>
      </c>
      <c r="B141" t="s">
        <v>379</v>
      </c>
      <c r="C141" s="2">
        <v>277745</v>
      </c>
    </row>
    <row r="142" spans="1:3">
      <c r="A142" t="s">
        <v>164</v>
      </c>
      <c r="B142" t="s">
        <v>165</v>
      </c>
      <c r="C142" s="2">
        <v>280600</v>
      </c>
    </row>
    <row r="143" spans="1:3">
      <c r="A143" t="s">
        <v>374</v>
      </c>
      <c r="B143" t="s">
        <v>375</v>
      </c>
      <c r="C143" s="2">
        <v>282945</v>
      </c>
    </row>
    <row r="144" spans="1:3">
      <c r="A144" t="s">
        <v>170</v>
      </c>
      <c r="B144" t="s">
        <v>171</v>
      </c>
      <c r="C144" s="2">
        <v>300500</v>
      </c>
    </row>
    <row r="145" spans="1:3">
      <c r="A145" t="s">
        <v>178</v>
      </c>
      <c r="B145" t="s">
        <v>179</v>
      </c>
      <c r="C145" s="2">
        <v>300500</v>
      </c>
    </row>
    <row r="146" spans="1:3">
      <c r="A146" t="s">
        <v>214</v>
      </c>
      <c r="B146" t="s">
        <v>215</v>
      </c>
      <c r="C146" s="2">
        <v>300500</v>
      </c>
    </row>
    <row r="147" spans="1:3">
      <c r="A147" t="s">
        <v>256</v>
      </c>
      <c r="B147" t="s">
        <v>257</v>
      </c>
      <c r="C147" s="2">
        <v>300500</v>
      </c>
    </row>
    <row r="148" spans="1:3">
      <c r="A148" t="s">
        <v>314</v>
      </c>
      <c r="B148" t="s">
        <v>315</v>
      </c>
      <c r="C148" s="2">
        <v>300500</v>
      </c>
    </row>
    <row r="149" spans="1:3">
      <c r="A149" t="s">
        <v>316</v>
      </c>
      <c r="B149" t="s">
        <v>317</v>
      </c>
      <c r="C149" s="2">
        <v>300500</v>
      </c>
    </row>
    <row r="150" spans="1:3">
      <c r="A150" t="s">
        <v>318</v>
      </c>
      <c r="B150" t="s">
        <v>319</v>
      </c>
      <c r="C150" s="2">
        <v>300500</v>
      </c>
    </row>
    <row r="151" spans="1:3">
      <c r="A151" t="s">
        <v>330</v>
      </c>
      <c r="B151" t="s">
        <v>331</v>
      </c>
      <c r="C151" s="2">
        <v>300500</v>
      </c>
    </row>
    <row r="152" spans="1:3">
      <c r="A152" t="s">
        <v>280</v>
      </c>
      <c r="B152" t="s">
        <v>281</v>
      </c>
      <c r="C152" s="2">
        <v>330700</v>
      </c>
    </row>
    <row r="153" spans="1:3">
      <c r="A153" t="s">
        <v>188</v>
      </c>
      <c r="B153" t="s">
        <v>189</v>
      </c>
      <c r="C153" s="2">
        <v>337700</v>
      </c>
    </row>
    <row r="154" spans="1:3">
      <c r="A154" t="s">
        <v>152</v>
      </c>
      <c r="B154" t="s">
        <v>153</v>
      </c>
      <c r="C154" s="2">
        <v>340000</v>
      </c>
    </row>
    <row r="155" spans="1:3">
      <c r="A155" t="s">
        <v>370</v>
      </c>
      <c r="B155" t="s">
        <v>371</v>
      </c>
      <c r="C155" s="2">
        <v>345696</v>
      </c>
    </row>
    <row r="156" spans="1:3">
      <c r="A156" t="s">
        <v>386</v>
      </c>
      <c r="B156" t="s">
        <v>387</v>
      </c>
      <c r="C156" s="2">
        <v>355200</v>
      </c>
    </row>
    <row r="157" spans="1:3">
      <c r="A157" t="s">
        <v>362</v>
      </c>
      <c r="B157" t="s">
        <v>363</v>
      </c>
      <c r="C157" s="2">
        <v>358000</v>
      </c>
    </row>
    <row r="158" spans="1:3">
      <c r="A158" t="s">
        <v>238</v>
      </c>
      <c r="B158" t="s">
        <v>239</v>
      </c>
      <c r="C158" s="2">
        <v>363200</v>
      </c>
    </row>
    <row r="159" spans="1:3">
      <c r="A159" t="s">
        <v>272</v>
      </c>
      <c r="B159" t="s">
        <v>273</v>
      </c>
      <c r="C159" s="2">
        <v>363200</v>
      </c>
    </row>
    <row r="160" spans="1:3">
      <c r="A160" t="s">
        <v>180</v>
      </c>
      <c r="B160" t="s">
        <v>181</v>
      </c>
      <c r="C160" s="2">
        <v>390200</v>
      </c>
    </row>
    <row r="161" spans="1:3">
      <c r="A161" t="s">
        <v>320</v>
      </c>
      <c r="B161" t="s">
        <v>321</v>
      </c>
      <c r="C161" s="2">
        <v>426100</v>
      </c>
    </row>
    <row r="162" spans="1:3">
      <c r="A162" t="s">
        <v>310</v>
      </c>
      <c r="B162" t="s">
        <v>311</v>
      </c>
      <c r="C162" s="2">
        <v>446700</v>
      </c>
    </row>
    <row r="163" spans="1:3">
      <c r="A163" t="s">
        <v>286</v>
      </c>
      <c r="B163" t="s">
        <v>287</v>
      </c>
      <c r="C163" s="2">
        <v>474800</v>
      </c>
    </row>
    <row r="164" spans="1:3">
      <c r="A164" t="s">
        <v>228</v>
      </c>
      <c r="B164" t="s">
        <v>229</v>
      </c>
      <c r="C164" s="2">
        <v>490300</v>
      </c>
    </row>
    <row r="165" spans="1:3">
      <c r="A165" t="s">
        <v>312</v>
      </c>
      <c r="B165" t="s">
        <v>313</v>
      </c>
      <c r="C165" s="2">
        <v>510300</v>
      </c>
    </row>
    <row r="166" spans="1:3">
      <c r="A166" t="s">
        <v>322</v>
      </c>
      <c r="B166" t="s">
        <v>323</v>
      </c>
      <c r="C166" s="2">
        <v>571700</v>
      </c>
    </row>
    <row r="168" spans="1:3">
      <c r="A168">
        <v>227</v>
      </c>
      <c r="B168" t="s">
        <v>392</v>
      </c>
      <c r="C168" s="2">
        <v>223529.43</v>
      </c>
    </row>
    <row r="169" spans="1:3" hidden="1">
      <c r="A169" t="s">
        <v>393</v>
      </c>
      <c r="B169" t="s">
        <v>394</v>
      </c>
      <c r="C169" s="2">
        <v>223529.43</v>
      </c>
    </row>
    <row r="171" spans="1:3">
      <c r="A171">
        <v>253</v>
      </c>
      <c r="B171" t="s">
        <v>395</v>
      </c>
      <c r="C171" s="2">
        <v>241637.04</v>
      </c>
    </row>
    <row r="172" spans="1:3" hidden="1">
      <c r="A172" t="s">
        <v>396</v>
      </c>
      <c r="B172" t="s">
        <v>397</v>
      </c>
      <c r="C172" s="2">
        <v>137237.04</v>
      </c>
    </row>
    <row r="173" spans="1:3" hidden="1">
      <c r="A173" t="s">
        <v>398</v>
      </c>
      <c r="B173" t="s">
        <v>399</v>
      </c>
      <c r="C173" s="2">
        <v>104400</v>
      </c>
    </row>
    <row r="175" spans="1:3">
      <c r="A175">
        <v>254</v>
      </c>
      <c r="B175" t="s">
        <v>400</v>
      </c>
      <c r="C175" s="2">
        <v>354485.69</v>
      </c>
    </row>
    <row r="176" spans="1:3" hidden="1">
      <c r="A176" t="s">
        <v>407</v>
      </c>
      <c r="B176" t="s">
        <v>400</v>
      </c>
      <c r="C176" s="2">
        <v>354485.69</v>
      </c>
    </row>
    <row r="178" spans="3:3">
      <c r="C178" s="2">
        <f>+C7+C10+C26+C33+C91+C168+C171+C175+C89</f>
        <v>17569197.84</v>
      </c>
    </row>
    <row r="179" spans="3:3">
      <c r="C179" s="2">
        <f>C178/1.16</f>
        <v>15145860.206896553</v>
      </c>
    </row>
    <row r="180" spans="3:3">
      <c r="C180" s="2">
        <f>C179*0.16</f>
        <v>2423337.6331034484</v>
      </c>
    </row>
  </sheetData>
  <sortState ref="A92:C330">
    <sortCondition ref="C33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7:C192"/>
  <sheetViews>
    <sheetView tabSelected="1" workbookViewId="0">
      <selection activeCell="G10" sqref="G10"/>
    </sheetView>
  </sheetViews>
  <sheetFormatPr baseColWidth="10" defaultRowHeight="15"/>
  <cols>
    <col min="1" max="1" width="13.42578125" customWidth="1"/>
    <col min="2" max="2" width="41.85546875" bestFit="1" customWidth="1"/>
    <col min="3" max="3" width="16.140625" style="2" bestFit="1" customWidth="1"/>
  </cols>
  <sheetData>
    <row r="7" spans="1:3">
      <c r="A7">
        <v>210</v>
      </c>
      <c r="B7" t="s">
        <v>0</v>
      </c>
      <c r="C7" s="2">
        <v>363937.16</v>
      </c>
    </row>
    <row r="8" spans="1:3" hidden="1">
      <c r="A8" t="s">
        <v>1</v>
      </c>
      <c r="B8" t="s">
        <v>2</v>
      </c>
      <c r="C8" s="2">
        <v>363937.16</v>
      </c>
    </row>
    <row r="10" spans="1:3">
      <c r="A10">
        <v>211</v>
      </c>
      <c r="B10" t="s">
        <v>3</v>
      </c>
      <c r="C10" s="2">
        <v>1623804.85</v>
      </c>
    </row>
    <row r="11" spans="1:3" hidden="1">
      <c r="A11" t="s">
        <v>6</v>
      </c>
      <c r="B11" t="s">
        <v>7</v>
      </c>
      <c r="C11" s="2">
        <v>229255.09</v>
      </c>
    </row>
    <row r="12" spans="1:3" hidden="1">
      <c r="A12" t="s">
        <v>8</v>
      </c>
      <c r="B12" t="s">
        <v>9</v>
      </c>
      <c r="C12" s="2">
        <v>506313.67</v>
      </c>
    </row>
    <row r="13" spans="1:3" hidden="1">
      <c r="A13" t="s">
        <v>10</v>
      </c>
      <c r="B13" t="s">
        <v>11</v>
      </c>
      <c r="C13" s="2">
        <v>173075.83</v>
      </c>
    </row>
    <row r="14" spans="1:3" hidden="1">
      <c r="A14" t="s">
        <v>409</v>
      </c>
      <c r="B14" t="s">
        <v>410</v>
      </c>
      <c r="C14" s="2">
        <v>-1025</v>
      </c>
    </row>
    <row r="15" spans="1:3" hidden="1">
      <c r="A15" t="s">
        <v>12</v>
      </c>
      <c r="B15" t="s">
        <v>13</v>
      </c>
      <c r="C15" s="2">
        <v>3309.88</v>
      </c>
    </row>
    <row r="16" spans="1:3" hidden="1">
      <c r="A16" t="s">
        <v>14</v>
      </c>
      <c r="B16" t="s">
        <v>15</v>
      </c>
      <c r="C16" s="2">
        <v>12589.77</v>
      </c>
    </row>
    <row r="17" spans="1:3" hidden="1">
      <c r="A17" t="s">
        <v>16</v>
      </c>
      <c r="B17" t="s">
        <v>17</v>
      </c>
      <c r="C17" s="2">
        <v>375902.09</v>
      </c>
    </row>
    <row r="18" spans="1:3" hidden="1">
      <c r="A18" t="s">
        <v>18</v>
      </c>
      <c r="B18" t="s">
        <v>19</v>
      </c>
      <c r="C18" s="2">
        <v>7222.58</v>
      </c>
    </row>
    <row r="19" spans="1:3" hidden="1">
      <c r="A19" t="s">
        <v>20</v>
      </c>
      <c r="B19" t="s">
        <v>21</v>
      </c>
      <c r="C19" s="2">
        <v>93142.86</v>
      </c>
    </row>
    <row r="20" spans="1:3" hidden="1">
      <c r="A20" t="s">
        <v>22</v>
      </c>
      <c r="B20" t="s">
        <v>23</v>
      </c>
      <c r="C20" s="2">
        <v>183401.57</v>
      </c>
    </row>
    <row r="21" spans="1:3" hidden="1">
      <c r="A21" t="s">
        <v>24</v>
      </c>
      <c r="B21" t="s">
        <v>25</v>
      </c>
      <c r="C21" s="2">
        <v>13932.88</v>
      </c>
    </row>
    <row r="22" spans="1:3" hidden="1">
      <c r="A22" t="s">
        <v>26</v>
      </c>
      <c r="B22" t="s">
        <v>27</v>
      </c>
      <c r="C22" s="2">
        <v>2059.21</v>
      </c>
    </row>
    <row r="23" spans="1:3" hidden="1">
      <c r="A23" t="s">
        <v>28</v>
      </c>
      <c r="B23" t="s">
        <v>29</v>
      </c>
      <c r="C23" s="2">
        <v>22991.23</v>
      </c>
    </row>
    <row r="24" spans="1:3" hidden="1">
      <c r="A24" t="s">
        <v>413</v>
      </c>
      <c r="B24" t="s">
        <v>414</v>
      </c>
      <c r="C24" s="2">
        <v>-950</v>
      </c>
    </row>
    <row r="25" spans="1:3" hidden="1">
      <c r="A25" t="s">
        <v>30</v>
      </c>
      <c r="B25" t="s">
        <v>31</v>
      </c>
      <c r="C25" s="2">
        <v>2583.19</v>
      </c>
    </row>
    <row r="27" spans="1:3">
      <c r="A27">
        <v>212</v>
      </c>
      <c r="B27" t="s">
        <v>32</v>
      </c>
      <c r="C27" s="2">
        <v>315047.99</v>
      </c>
    </row>
    <row r="28" spans="1:3" hidden="1">
      <c r="A28" t="s">
        <v>33</v>
      </c>
      <c r="B28" t="s">
        <v>7</v>
      </c>
      <c r="C28" s="2">
        <v>271023.26</v>
      </c>
    </row>
    <row r="29" spans="1:3" hidden="1">
      <c r="A29" t="s">
        <v>34</v>
      </c>
      <c r="B29" t="s">
        <v>9</v>
      </c>
      <c r="C29" s="2">
        <v>10811.58</v>
      </c>
    </row>
    <row r="30" spans="1:3" hidden="1">
      <c r="A30" t="s">
        <v>35</v>
      </c>
      <c r="B30" t="s">
        <v>15</v>
      </c>
      <c r="C30" s="2">
        <v>21795.45</v>
      </c>
    </row>
    <row r="31" spans="1:3" hidden="1">
      <c r="A31" t="s">
        <v>36</v>
      </c>
      <c r="B31" t="s">
        <v>37</v>
      </c>
      <c r="C31" s="2">
        <v>8624.9699999999993</v>
      </c>
    </row>
    <row r="32" spans="1:3" hidden="1">
      <c r="A32" t="s">
        <v>417</v>
      </c>
      <c r="B32" t="s">
        <v>418</v>
      </c>
      <c r="C32" s="2">
        <v>2792.73</v>
      </c>
    </row>
    <row r="34" spans="1:3">
      <c r="A34">
        <v>220</v>
      </c>
      <c r="B34" t="s">
        <v>39</v>
      </c>
      <c r="C34" s="2">
        <f>+C35</f>
        <v>-470216.61</v>
      </c>
    </row>
    <row r="35" spans="1:3" hidden="1">
      <c r="A35" t="s">
        <v>40</v>
      </c>
      <c r="B35" t="s">
        <v>41</v>
      </c>
      <c r="C35" s="2">
        <v>-470216.61</v>
      </c>
    </row>
    <row r="38" spans="1:3">
      <c r="A38">
        <v>221</v>
      </c>
      <c r="B38" t="s">
        <v>42</v>
      </c>
      <c r="C38" s="2">
        <v>194450</v>
      </c>
    </row>
    <row r="39" spans="1:3" hidden="1">
      <c r="A39" t="s">
        <v>43</v>
      </c>
      <c r="B39" t="s">
        <v>44</v>
      </c>
      <c r="C39" s="2">
        <v>10000</v>
      </c>
    </row>
    <row r="40" spans="1:3" hidden="1">
      <c r="A40" t="s">
        <v>45</v>
      </c>
      <c r="B40" t="s">
        <v>46</v>
      </c>
    </row>
    <row r="41" spans="1:3" hidden="1">
      <c r="A41" t="s">
        <v>47</v>
      </c>
      <c r="B41" t="s">
        <v>48</v>
      </c>
      <c r="C41" s="2">
        <v>2000</v>
      </c>
    </row>
    <row r="42" spans="1:3" hidden="1">
      <c r="A42" t="s">
        <v>49</v>
      </c>
      <c r="B42" t="s">
        <v>50</v>
      </c>
    </row>
    <row r="43" spans="1:3" hidden="1">
      <c r="A43" t="s">
        <v>51</v>
      </c>
      <c r="B43" t="s">
        <v>52</v>
      </c>
    </row>
    <row r="44" spans="1:3" hidden="1">
      <c r="A44" t="s">
        <v>53</v>
      </c>
      <c r="B44" t="s">
        <v>54</v>
      </c>
      <c r="C44" s="2">
        <v>2500</v>
      </c>
    </row>
    <row r="45" spans="1:3" hidden="1">
      <c r="A45" t="s">
        <v>55</v>
      </c>
      <c r="B45" t="s">
        <v>56</v>
      </c>
    </row>
    <row r="46" spans="1:3" hidden="1">
      <c r="A46" t="s">
        <v>57</v>
      </c>
      <c r="B46" t="s">
        <v>58</v>
      </c>
      <c r="C46" s="2">
        <v>2500</v>
      </c>
    </row>
    <row r="47" spans="1:3" hidden="1">
      <c r="A47" t="s">
        <v>59</v>
      </c>
      <c r="B47" t="s">
        <v>60</v>
      </c>
    </row>
    <row r="48" spans="1:3" hidden="1">
      <c r="A48" t="s">
        <v>61</v>
      </c>
      <c r="B48" t="s">
        <v>62</v>
      </c>
      <c r="C48" s="2">
        <v>10000</v>
      </c>
    </row>
    <row r="49" spans="1:3" hidden="1">
      <c r="A49" t="s">
        <v>63</v>
      </c>
      <c r="B49" t="s">
        <v>64</v>
      </c>
      <c r="C49" s="2">
        <v>5000</v>
      </c>
    </row>
    <row r="50" spans="1:3" hidden="1">
      <c r="A50" t="s">
        <v>65</v>
      </c>
      <c r="B50" t="s">
        <v>66</v>
      </c>
    </row>
    <row r="51" spans="1:3" hidden="1">
      <c r="A51" t="s">
        <v>67</v>
      </c>
      <c r="B51" t="s">
        <v>68</v>
      </c>
      <c r="C51" s="2">
        <v>10000</v>
      </c>
    </row>
    <row r="52" spans="1:3" hidden="1">
      <c r="A52" t="s">
        <v>69</v>
      </c>
      <c r="B52" t="s">
        <v>70</v>
      </c>
    </row>
    <row r="53" spans="1:3" hidden="1">
      <c r="A53" t="s">
        <v>71</v>
      </c>
      <c r="B53" t="s">
        <v>72</v>
      </c>
    </row>
    <row r="54" spans="1:3" hidden="1">
      <c r="A54" t="s">
        <v>73</v>
      </c>
      <c r="B54" t="s">
        <v>74</v>
      </c>
      <c r="C54" s="2">
        <v>2500</v>
      </c>
    </row>
    <row r="55" spans="1:3" hidden="1">
      <c r="A55" t="s">
        <v>75</v>
      </c>
      <c r="B55" t="s">
        <v>76</v>
      </c>
    </row>
    <row r="56" spans="1:3" hidden="1">
      <c r="A56" t="s">
        <v>77</v>
      </c>
      <c r="B56" t="s">
        <v>78</v>
      </c>
    </row>
    <row r="57" spans="1:3" hidden="1">
      <c r="A57" t="s">
        <v>79</v>
      </c>
      <c r="B57" t="s">
        <v>80</v>
      </c>
      <c r="C57" s="2">
        <v>5000</v>
      </c>
    </row>
    <row r="58" spans="1:3" hidden="1">
      <c r="A58" t="s">
        <v>81</v>
      </c>
      <c r="B58" t="s">
        <v>82</v>
      </c>
    </row>
    <row r="59" spans="1:3" hidden="1">
      <c r="A59" t="s">
        <v>83</v>
      </c>
      <c r="B59" t="s">
        <v>84</v>
      </c>
    </row>
    <row r="60" spans="1:3" hidden="1">
      <c r="A60" t="s">
        <v>85</v>
      </c>
      <c r="B60" t="s">
        <v>86</v>
      </c>
    </row>
    <row r="61" spans="1:3" hidden="1">
      <c r="A61" t="s">
        <v>87</v>
      </c>
      <c r="B61" t="s">
        <v>88</v>
      </c>
      <c r="C61" s="2">
        <v>2500</v>
      </c>
    </row>
    <row r="62" spans="1:3" hidden="1">
      <c r="A62" t="s">
        <v>89</v>
      </c>
      <c r="B62" t="s">
        <v>90</v>
      </c>
    </row>
    <row r="63" spans="1:3" hidden="1">
      <c r="A63" t="s">
        <v>91</v>
      </c>
      <c r="B63" t="s">
        <v>92</v>
      </c>
      <c r="C63" s="2">
        <v>5000</v>
      </c>
    </row>
    <row r="64" spans="1:3" hidden="1">
      <c r="A64" t="s">
        <v>93</v>
      </c>
      <c r="B64" t="s">
        <v>94</v>
      </c>
      <c r="C64" s="2">
        <v>5000</v>
      </c>
    </row>
    <row r="65" spans="1:3" hidden="1">
      <c r="A65" t="s">
        <v>95</v>
      </c>
      <c r="B65" t="s">
        <v>96</v>
      </c>
    </row>
    <row r="66" spans="1:3" hidden="1">
      <c r="A66" t="s">
        <v>97</v>
      </c>
      <c r="B66" t="s">
        <v>98</v>
      </c>
      <c r="C66" s="2">
        <v>2000</v>
      </c>
    </row>
    <row r="67" spans="1:3" hidden="1">
      <c r="A67" t="s">
        <v>99</v>
      </c>
      <c r="B67" t="s">
        <v>100</v>
      </c>
      <c r="C67" s="2">
        <v>2000</v>
      </c>
    </row>
    <row r="68" spans="1:3" hidden="1">
      <c r="A68" t="s">
        <v>101</v>
      </c>
      <c r="B68" t="s">
        <v>102</v>
      </c>
      <c r="C68" s="2">
        <v>2500</v>
      </c>
    </row>
    <row r="69" spans="1:3" hidden="1">
      <c r="A69" t="s">
        <v>105</v>
      </c>
      <c r="B69" t="s">
        <v>106</v>
      </c>
      <c r="C69" s="2">
        <v>2500</v>
      </c>
    </row>
    <row r="70" spans="1:3" hidden="1">
      <c r="A70" t="s">
        <v>107</v>
      </c>
      <c r="B70" t="s">
        <v>108</v>
      </c>
      <c r="C70" s="2">
        <v>2500</v>
      </c>
    </row>
    <row r="71" spans="1:3" hidden="1">
      <c r="A71" t="s">
        <v>427</v>
      </c>
      <c r="B71" t="s">
        <v>428</v>
      </c>
      <c r="C71" s="2">
        <v>2000</v>
      </c>
    </row>
    <row r="72" spans="1:3" hidden="1">
      <c r="A72" t="s">
        <v>429</v>
      </c>
      <c r="B72" t="s">
        <v>430</v>
      </c>
      <c r="C72" s="2">
        <v>2000</v>
      </c>
    </row>
    <row r="73" spans="1:3" hidden="1">
      <c r="A73" t="s">
        <v>431</v>
      </c>
      <c r="B73" t="s">
        <v>432</v>
      </c>
      <c r="C73" s="2">
        <v>2000</v>
      </c>
    </row>
    <row r="74" spans="1:3" hidden="1">
      <c r="A74" t="s">
        <v>109</v>
      </c>
      <c r="B74" t="s">
        <v>110</v>
      </c>
      <c r="C74" s="2">
        <v>5000</v>
      </c>
    </row>
    <row r="75" spans="1:3" hidden="1">
      <c r="A75" t="s">
        <v>111</v>
      </c>
      <c r="B75" t="s">
        <v>112</v>
      </c>
      <c r="C75" s="2">
        <v>1000</v>
      </c>
    </row>
    <row r="76" spans="1:3" hidden="1">
      <c r="A76" t="s">
        <v>113</v>
      </c>
      <c r="B76" t="s">
        <v>114</v>
      </c>
      <c r="C76" s="2">
        <v>7500</v>
      </c>
    </row>
    <row r="77" spans="1:3" hidden="1">
      <c r="A77" t="s">
        <v>115</v>
      </c>
      <c r="B77" t="s">
        <v>116</v>
      </c>
      <c r="C77" s="2">
        <v>2500</v>
      </c>
    </row>
    <row r="78" spans="1:3" hidden="1">
      <c r="A78" t="s">
        <v>119</v>
      </c>
      <c r="B78" t="s">
        <v>120</v>
      </c>
      <c r="C78" s="2">
        <v>5000</v>
      </c>
    </row>
    <row r="79" spans="1:3" hidden="1">
      <c r="A79" t="s">
        <v>606</v>
      </c>
      <c r="B79" t="s">
        <v>607</v>
      </c>
    </row>
    <row r="80" spans="1:3" hidden="1">
      <c r="A80" t="s">
        <v>121</v>
      </c>
      <c r="B80" t="s">
        <v>122</v>
      </c>
      <c r="C80" s="2">
        <v>7500</v>
      </c>
    </row>
    <row r="81" spans="1:3" hidden="1">
      <c r="A81" t="s">
        <v>123</v>
      </c>
      <c r="B81" t="s">
        <v>124</v>
      </c>
      <c r="C81" s="2">
        <v>5000</v>
      </c>
    </row>
    <row r="82" spans="1:3" hidden="1">
      <c r="A82" t="s">
        <v>441</v>
      </c>
      <c r="B82" t="s">
        <v>442</v>
      </c>
      <c r="C82" s="2">
        <v>5000</v>
      </c>
    </row>
    <row r="83" spans="1:3" hidden="1">
      <c r="A83" t="s">
        <v>125</v>
      </c>
      <c r="B83" t="s">
        <v>126</v>
      </c>
      <c r="C83" s="2">
        <v>5000</v>
      </c>
    </row>
    <row r="84" spans="1:3" hidden="1">
      <c r="A84" t="s">
        <v>127</v>
      </c>
      <c r="B84" t="s">
        <v>128</v>
      </c>
      <c r="C84" s="2">
        <v>-2500</v>
      </c>
    </row>
    <row r="85" spans="1:3" hidden="1">
      <c r="A85" t="s">
        <v>129</v>
      </c>
      <c r="B85" t="s">
        <v>130</v>
      </c>
      <c r="C85" s="2">
        <v>5000</v>
      </c>
    </row>
    <row r="86" spans="1:3" hidden="1">
      <c r="A86" t="s">
        <v>131</v>
      </c>
      <c r="B86" t="s">
        <v>132</v>
      </c>
      <c r="C86" s="2">
        <v>5000</v>
      </c>
    </row>
    <row r="87" spans="1:3" hidden="1">
      <c r="A87" t="s">
        <v>133</v>
      </c>
      <c r="B87" t="s">
        <v>134</v>
      </c>
      <c r="C87" s="2">
        <v>4950</v>
      </c>
    </row>
    <row r="88" spans="1:3" hidden="1">
      <c r="A88" t="s">
        <v>135</v>
      </c>
      <c r="B88" t="s">
        <v>136</v>
      </c>
      <c r="C88" s="2">
        <v>5000</v>
      </c>
    </row>
    <row r="89" spans="1:3" hidden="1">
      <c r="A89" t="s">
        <v>137</v>
      </c>
      <c r="B89" t="s">
        <v>138</v>
      </c>
      <c r="C89" s="2">
        <v>15000</v>
      </c>
    </row>
    <row r="90" spans="1:3" hidden="1">
      <c r="A90" t="s">
        <v>443</v>
      </c>
      <c r="B90" t="s">
        <v>444</v>
      </c>
      <c r="C90" s="2">
        <v>15000</v>
      </c>
    </row>
    <row r="91" spans="1:3" hidden="1">
      <c r="A91" t="s">
        <v>141</v>
      </c>
      <c r="B91" t="s">
        <v>142</v>
      </c>
      <c r="C91" s="2">
        <v>7500</v>
      </c>
    </row>
    <row r="92" spans="1:3" hidden="1">
      <c r="A92" t="s">
        <v>143</v>
      </c>
      <c r="B92" t="s">
        <v>144</v>
      </c>
      <c r="C92" s="2">
        <v>7500</v>
      </c>
    </row>
    <row r="93" spans="1:3" hidden="1">
      <c r="A93" t="s">
        <v>445</v>
      </c>
      <c r="B93" t="s">
        <v>446</v>
      </c>
      <c r="C93" s="2">
        <v>5000</v>
      </c>
    </row>
    <row r="94" spans="1:3" hidden="1">
      <c r="A94" t="s">
        <v>447</v>
      </c>
      <c r="B94" t="s">
        <v>448</v>
      </c>
      <c r="C94" s="2">
        <v>4000</v>
      </c>
    </row>
    <row r="96" spans="1:3">
      <c r="A96">
        <v>225</v>
      </c>
      <c r="B96" t="s">
        <v>149</v>
      </c>
      <c r="C96" s="2">
        <f>SUM(C97:C177)</f>
        <v>18778831.960000001</v>
      </c>
    </row>
    <row r="97" spans="1:3">
      <c r="A97" t="s">
        <v>372</v>
      </c>
      <c r="B97" t="s">
        <v>373</v>
      </c>
      <c r="C97" s="2">
        <v>-200000</v>
      </c>
    </row>
    <row r="98" spans="1:3">
      <c r="A98" t="s">
        <v>543</v>
      </c>
      <c r="B98" t="s">
        <v>544</v>
      </c>
      <c r="C98" s="2">
        <v>-89900</v>
      </c>
    </row>
    <row r="99" spans="1:3">
      <c r="A99" t="s">
        <v>537</v>
      </c>
      <c r="B99" t="s">
        <v>538</v>
      </c>
      <c r="C99" s="2">
        <v>-20000</v>
      </c>
    </row>
    <row r="100" spans="1:3">
      <c r="A100" t="s">
        <v>559</v>
      </c>
      <c r="B100" t="s">
        <v>560</v>
      </c>
      <c r="C100" s="2">
        <v>-10000</v>
      </c>
    </row>
    <row r="101" spans="1:3">
      <c r="A101" t="s">
        <v>234</v>
      </c>
      <c r="B101" t="s">
        <v>235</v>
      </c>
      <c r="C101" s="2">
        <v>-7667</v>
      </c>
    </row>
    <row r="102" spans="1:3">
      <c r="A102" t="s">
        <v>390</v>
      </c>
      <c r="B102" t="s">
        <v>391</v>
      </c>
      <c r="C102" s="2">
        <v>1633.91</v>
      </c>
    </row>
    <row r="103" spans="1:3">
      <c r="A103" t="s">
        <v>278</v>
      </c>
      <c r="B103" t="s">
        <v>279</v>
      </c>
      <c r="C103" s="2">
        <v>1819</v>
      </c>
    </row>
    <row r="104" spans="1:3">
      <c r="A104" t="s">
        <v>477</v>
      </c>
      <c r="B104" t="s">
        <v>478</v>
      </c>
      <c r="C104" s="2">
        <v>3000</v>
      </c>
    </row>
    <row r="105" spans="1:3">
      <c r="A105" t="s">
        <v>202</v>
      </c>
      <c r="B105" t="s">
        <v>203</v>
      </c>
      <c r="C105" s="2">
        <v>6200.01</v>
      </c>
    </row>
    <row r="106" spans="1:3">
      <c r="A106" t="s">
        <v>388</v>
      </c>
      <c r="B106" t="s">
        <v>389</v>
      </c>
      <c r="C106" s="2">
        <v>7000</v>
      </c>
    </row>
    <row r="107" spans="1:3">
      <c r="A107" t="s">
        <v>168</v>
      </c>
      <c r="B107" t="s">
        <v>169</v>
      </c>
      <c r="C107" s="2">
        <v>7800</v>
      </c>
    </row>
    <row r="108" spans="1:3">
      <c r="A108" t="s">
        <v>226</v>
      </c>
      <c r="B108" t="s">
        <v>227</v>
      </c>
      <c r="C108" s="2">
        <v>10000.01</v>
      </c>
    </row>
    <row r="109" spans="1:3">
      <c r="A109" t="s">
        <v>360</v>
      </c>
      <c r="B109" t="s">
        <v>361</v>
      </c>
      <c r="C109" s="2">
        <v>16655</v>
      </c>
    </row>
    <row r="110" spans="1:3">
      <c r="A110" t="s">
        <v>340</v>
      </c>
      <c r="B110" t="s">
        <v>341</v>
      </c>
      <c r="C110" s="2">
        <v>69915.649999999994</v>
      </c>
    </row>
    <row r="111" spans="1:3">
      <c r="A111" t="s">
        <v>368</v>
      </c>
      <c r="B111" t="s">
        <v>369</v>
      </c>
      <c r="C111" s="2">
        <v>94315</v>
      </c>
    </row>
    <row r="112" spans="1:3">
      <c r="A112" t="s">
        <v>501</v>
      </c>
      <c r="B112" t="s">
        <v>502</v>
      </c>
      <c r="C112" s="2">
        <v>117000</v>
      </c>
    </row>
    <row r="113" spans="1:3">
      <c r="A113" t="s">
        <v>503</v>
      </c>
      <c r="B113" t="s">
        <v>504</v>
      </c>
      <c r="C113" s="2">
        <v>121500</v>
      </c>
    </row>
    <row r="114" spans="1:3">
      <c r="A114" t="s">
        <v>298</v>
      </c>
      <c r="B114" t="s">
        <v>299</v>
      </c>
      <c r="C114" s="2">
        <v>130000</v>
      </c>
    </row>
    <row r="115" spans="1:3">
      <c r="A115" t="s">
        <v>270</v>
      </c>
      <c r="B115" t="s">
        <v>271</v>
      </c>
      <c r="C115" s="2">
        <v>150500</v>
      </c>
    </row>
    <row r="116" spans="1:3">
      <c r="A116" t="s">
        <v>487</v>
      </c>
      <c r="B116" t="s">
        <v>488</v>
      </c>
      <c r="C116" s="2">
        <v>157200</v>
      </c>
    </row>
    <row r="117" spans="1:3">
      <c r="A117" t="s">
        <v>224</v>
      </c>
      <c r="B117" t="s">
        <v>225</v>
      </c>
      <c r="C117" s="2">
        <v>170579</v>
      </c>
    </row>
    <row r="118" spans="1:3">
      <c r="A118" t="s">
        <v>292</v>
      </c>
      <c r="B118" t="s">
        <v>293</v>
      </c>
      <c r="C118" s="2">
        <v>172200</v>
      </c>
    </row>
    <row r="119" spans="1:3">
      <c r="A119" t="s">
        <v>204</v>
      </c>
      <c r="B119" t="s">
        <v>205</v>
      </c>
      <c r="C119" s="2">
        <v>179000</v>
      </c>
    </row>
    <row r="120" spans="1:3">
      <c r="A120" t="s">
        <v>384</v>
      </c>
      <c r="B120" t="s">
        <v>385</v>
      </c>
      <c r="C120" s="2">
        <v>179000</v>
      </c>
    </row>
    <row r="121" spans="1:3">
      <c r="A121" t="s">
        <v>216</v>
      </c>
      <c r="B121" t="s">
        <v>217</v>
      </c>
      <c r="C121" s="2">
        <v>180000</v>
      </c>
    </row>
    <row r="122" spans="1:3">
      <c r="A122" t="s">
        <v>178</v>
      </c>
      <c r="B122" t="s">
        <v>179</v>
      </c>
      <c r="C122" s="2">
        <v>185500</v>
      </c>
    </row>
    <row r="123" spans="1:3">
      <c r="A123" t="s">
        <v>604</v>
      </c>
      <c r="B123" t="s">
        <v>605</v>
      </c>
      <c r="C123" s="2">
        <v>186200</v>
      </c>
    </row>
    <row r="124" spans="1:3">
      <c r="A124" t="s">
        <v>525</v>
      </c>
      <c r="B124" t="s">
        <v>526</v>
      </c>
      <c r="C124" s="2">
        <v>186900</v>
      </c>
    </row>
    <row r="125" spans="1:3">
      <c r="A125" t="s">
        <v>190</v>
      </c>
      <c r="B125" t="s">
        <v>191</v>
      </c>
      <c r="C125" s="2">
        <v>199900</v>
      </c>
    </row>
    <row r="126" spans="1:3">
      <c r="A126" t="s">
        <v>505</v>
      </c>
      <c r="B126" t="s">
        <v>506</v>
      </c>
      <c r="C126" s="2">
        <v>199900</v>
      </c>
    </row>
    <row r="127" spans="1:3">
      <c r="A127" t="s">
        <v>491</v>
      </c>
      <c r="B127" t="s">
        <v>492</v>
      </c>
      <c r="C127" s="2">
        <v>200000</v>
      </c>
    </row>
    <row r="128" spans="1:3">
      <c r="A128" t="s">
        <v>326</v>
      </c>
      <c r="B128" t="s">
        <v>327</v>
      </c>
      <c r="C128" s="2">
        <v>200600</v>
      </c>
    </row>
    <row r="129" spans="1:3">
      <c r="A129" t="s">
        <v>493</v>
      </c>
      <c r="B129" t="s">
        <v>494</v>
      </c>
      <c r="C129" s="2">
        <v>200610.99</v>
      </c>
    </row>
    <row r="130" spans="1:3">
      <c r="A130" t="s">
        <v>256</v>
      </c>
      <c r="B130" t="s">
        <v>257</v>
      </c>
      <c r="C130" s="2">
        <v>202000</v>
      </c>
    </row>
    <row r="131" spans="1:3">
      <c r="A131" t="s">
        <v>499</v>
      </c>
      <c r="B131" t="s">
        <v>500</v>
      </c>
      <c r="C131" s="2">
        <v>202000</v>
      </c>
    </row>
    <row r="132" spans="1:3">
      <c r="A132" t="s">
        <v>513</v>
      </c>
      <c r="B132" t="s">
        <v>514</v>
      </c>
      <c r="C132" s="2">
        <v>211596.38</v>
      </c>
    </row>
    <row r="133" spans="1:3">
      <c r="A133" t="s">
        <v>328</v>
      </c>
      <c r="B133" t="s">
        <v>329</v>
      </c>
      <c r="C133" s="2">
        <v>214700</v>
      </c>
    </row>
    <row r="134" spans="1:3">
      <c r="A134" t="s">
        <v>515</v>
      </c>
      <c r="B134" t="s">
        <v>516</v>
      </c>
      <c r="C134" s="2">
        <v>217200.01</v>
      </c>
    </row>
    <row r="135" spans="1:3">
      <c r="A135" t="s">
        <v>304</v>
      </c>
      <c r="B135" t="s">
        <v>305</v>
      </c>
      <c r="C135" s="2">
        <v>230500</v>
      </c>
    </row>
    <row r="136" spans="1:3">
      <c r="A136" t="s">
        <v>336</v>
      </c>
      <c r="B136" t="s">
        <v>337</v>
      </c>
      <c r="C136" s="2">
        <v>233100</v>
      </c>
    </row>
    <row r="137" spans="1:3">
      <c r="A137" t="s">
        <v>334</v>
      </c>
      <c r="B137" t="s">
        <v>335</v>
      </c>
      <c r="C137" s="2">
        <v>234500</v>
      </c>
    </row>
    <row r="138" spans="1:3">
      <c r="A138" t="s">
        <v>497</v>
      </c>
      <c r="B138" t="s">
        <v>498</v>
      </c>
      <c r="C138" s="2">
        <v>247300</v>
      </c>
    </row>
    <row r="139" spans="1:3">
      <c r="A139" t="s">
        <v>489</v>
      </c>
      <c r="B139" t="s">
        <v>490</v>
      </c>
      <c r="C139" s="2">
        <v>250000</v>
      </c>
    </row>
    <row r="140" spans="1:3">
      <c r="A140" t="s">
        <v>479</v>
      </c>
      <c r="B140" t="s">
        <v>480</v>
      </c>
      <c r="C140" s="2">
        <v>259700</v>
      </c>
    </row>
    <row r="141" spans="1:3">
      <c r="A141" t="s">
        <v>533</v>
      </c>
      <c r="B141" t="s">
        <v>534</v>
      </c>
      <c r="C141" s="2">
        <v>259700</v>
      </c>
    </row>
    <row r="142" spans="1:3">
      <c r="A142" t="s">
        <v>150</v>
      </c>
      <c r="B142" t="s">
        <v>151</v>
      </c>
      <c r="C142" s="2">
        <v>265500</v>
      </c>
    </row>
    <row r="143" spans="1:3">
      <c r="A143" t="s">
        <v>198</v>
      </c>
      <c r="B143" t="s">
        <v>199</v>
      </c>
      <c r="C143" s="2">
        <v>265500</v>
      </c>
    </row>
    <row r="144" spans="1:3">
      <c r="A144" t="s">
        <v>230</v>
      </c>
      <c r="B144" t="s">
        <v>231</v>
      </c>
      <c r="C144" s="2">
        <v>276100</v>
      </c>
    </row>
    <row r="145" spans="1:3">
      <c r="A145" t="s">
        <v>294</v>
      </c>
      <c r="B145" t="s">
        <v>295</v>
      </c>
      <c r="C145" s="2">
        <v>276100</v>
      </c>
    </row>
    <row r="146" spans="1:3">
      <c r="A146" t="s">
        <v>378</v>
      </c>
      <c r="B146" t="s">
        <v>379</v>
      </c>
      <c r="C146" s="2">
        <v>277745</v>
      </c>
    </row>
    <row r="147" spans="1:3">
      <c r="A147" t="s">
        <v>164</v>
      </c>
      <c r="B147" t="s">
        <v>165</v>
      </c>
      <c r="C147" s="2">
        <v>280600</v>
      </c>
    </row>
    <row r="148" spans="1:3">
      <c r="A148" t="s">
        <v>374</v>
      </c>
      <c r="B148" t="s">
        <v>375</v>
      </c>
      <c r="C148" s="2">
        <v>282945</v>
      </c>
    </row>
    <row r="149" spans="1:3">
      <c r="A149" t="s">
        <v>535</v>
      </c>
      <c r="B149" t="s">
        <v>536</v>
      </c>
      <c r="C149" s="2">
        <v>287200</v>
      </c>
    </row>
    <row r="150" spans="1:3">
      <c r="A150" t="s">
        <v>527</v>
      </c>
      <c r="B150" t="s">
        <v>528</v>
      </c>
      <c r="C150" s="2">
        <v>290000</v>
      </c>
    </row>
    <row r="151" spans="1:3">
      <c r="A151" t="s">
        <v>170</v>
      </c>
      <c r="B151" t="s">
        <v>171</v>
      </c>
      <c r="C151" s="2">
        <v>300500</v>
      </c>
    </row>
    <row r="152" spans="1:3">
      <c r="A152" t="s">
        <v>314</v>
      </c>
      <c r="B152" t="s">
        <v>315</v>
      </c>
      <c r="C152" s="2">
        <v>300500</v>
      </c>
    </row>
    <row r="153" spans="1:3">
      <c r="A153" t="s">
        <v>318</v>
      </c>
      <c r="B153" t="s">
        <v>319</v>
      </c>
      <c r="C153" s="2">
        <v>300500</v>
      </c>
    </row>
    <row r="154" spans="1:3">
      <c r="A154" t="s">
        <v>212</v>
      </c>
      <c r="B154" t="s">
        <v>213</v>
      </c>
      <c r="C154" s="2">
        <v>302000</v>
      </c>
    </row>
    <row r="155" spans="1:3">
      <c r="A155" t="s">
        <v>330</v>
      </c>
      <c r="B155" t="s">
        <v>331</v>
      </c>
      <c r="C155" s="2">
        <v>302000</v>
      </c>
    </row>
    <row r="156" spans="1:3">
      <c r="A156" t="s">
        <v>322</v>
      </c>
      <c r="B156" t="s">
        <v>323</v>
      </c>
      <c r="C156" s="2">
        <v>311700</v>
      </c>
    </row>
    <row r="157" spans="1:3">
      <c r="A157" t="s">
        <v>366</v>
      </c>
      <c r="B157" t="s">
        <v>367</v>
      </c>
      <c r="C157" s="2">
        <v>317200</v>
      </c>
    </row>
    <row r="158" spans="1:3">
      <c r="A158" t="s">
        <v>188</v>
      </c>
      <c r="B158" t="s">
        <v>189</v>
      </c>
      <c r="C158" s="2">
        <v>337700</v>
      </c>
    </row>
    <row r="159" spans="1:3">
      <c r="A159" t="s">
        <v>152</v>
      </c>
      <c r="B159" t="s">
        <v>153</v>
      </c>
      <c r="C159" s="2">
        <v>340000</v>
      </c>
    </row>
    <row r="160" spans="1:3">
      <c r="A160" t="s">
        <v>455</v>
      </c>
      <c r="B160" t="s">
        <v>456</v>
      </c>
      <c r="C160" s="2">
        <v>344400</v>
      </c>
    </row>
    <row r="161" spans="1:3">
      <c r="A161" t="s">
        <v>386</v>
      </c>
      <c r="B161" t="s">
        <v>387</v>
      </c>
      <c r="C161" s="2">
        <v>355200</v>
      </c>
    </row>
    <row r="162" spans="1:3">
      <c r="A162" t="s">
        <v>238</v>
      </c>
      <c r="B162" t="s">
        <v>239</v>
      </c>
      <c r="C162" s="2">
        <v>363200</v>
      </c>
    </row>
    <row r="163" spans="1:3">
      <c r="A163" t="s">
        <v>485</v>
      </c>
      <c r="B163" t="s">
        <v>486</v>
      </c>
      <c r="C163" s="2">
        <v>375200</v>
      </c>
    </row>
    <row r="164" spans="1:3">
      <c r="A164" t="s">
        <v>529</v>
      </c>
      <c r="B164" t="s">
        <v>530</v>
      </c>
      <c r="C164" s="2">
        <v>375500</v>
      </c>
    </row>
    <row r="165" spans="1:3">
      <c r="A165" t="s">
        <v>180</v>
      </c>
      <c r="B165" t="s">
        <v>181</v>
      </c>
      <c r="C165" s="2">
        <v>390200</v>
      </c>
    </row>
    <row r="166" spans="1:3">
      <c r="A166" t="s">
        <v>471</v>
      </c>
      <c r="B166" t="s">
        <v>472</v>
      </c>
      <c r="C166" s="2">
        <v>396600</v>
      </c>
    </row>
    <row r="167" spans="1:3">
      <c r="A167" t="s">
        <v>495</v>
      </c>
      <c r="B167" t="s">
        <v>496</v>
      </c>
      <c r="C167" s="2">
        <v>412800</v>
      </c>
    </row>
    <row r="168" spans="1:3">
      <c r="A168" t="s">
        <v>519</v>
      </c>
      <c r="B168" t="s">
        <v>520</v>
      </c>
      <c r="C168" s="2">
        <v>412800</v>
      </c>
    </row>
    <row r="169" spans="1:3">
      <c r="A169" t="s">
        <v>481</v>
      </c>
      <c r="B169" t="s">
        <v>482</v>
      </c>
      <c r="C169" s="2">
        <v>417792</v>
      </c>
    </row>
    <row r="170" spans="1:3">
      <c r="A170" t="s">
        <v>483</v>
      </c>
      <c r="B170" t="s">
        <v>484</v>
      </c>
      <c r="C170" s="2">
        <v>417792</v>
      </c>
    </row>
    <row r="171" spans="1:3">
      <c r="A171" t="s">
        <v>531</v>
      </c>
      <c r="B171" t="s">
        <v>532</v>
      </c>
      <c r="C171" s="2">
        <v>435200</v>
      </c>
    </row>
    <row r="172" spans="1:3">
      <c r="A172" t="s">
        <v>459</v>
      </c>
      <c r="B172" t="s">
        <v>460</v>
      </c>
      <c r="C172" s="2">
        <v>445000</v>
      </c>
    </row>
    <row r="173" spans="1:3">
      <c r="A173" t="s">
        <v>310</v>
      </c>
      <c r="B173" t="s">
        <v>311</v>
      </c>
      <c r="C173" s="2">
        <v>446700</v>
      </c>
    </row>
    <row r="174" spans="1:3">
      <c r="A174" t="s">
        <v>517</v>
      </c>
      <c r="B174" t="s">
        <v>518</v>
      </c>
      <c r="C174" s="2">
        <v>479100</v>
      </c>
    </row>
    <row r="175" spans="1:3">
      <c r="A175" t="s">
        <v>228</v>
      </c>
      <c r="B175" t="s">
        <v>229</v>
      </c>
      <c r="C175" s="2">
        <v>490300</v>
      </c>
    </row>
    <row r="176" spans="1:3">
      <c r="A176" t="s">
        <v>312</v>
      </c>
      <c r="B176" t="s">
        <v>313</v>
      </c>
      <c r="C176" s="2">
        <v>510300</v>
      </c>
    </row>
    <row r="177" spans="1:3">
      <c r="A177" t="s">
        <v>523</v>
      </c>
      <c r="B177" t="s">
        <v>524</v>
      </c>
      <c r="C177" s="2">
        <v>627300</v>
      </c>
    </row>
    <row r="179" spans="1:3">
      <c r="A179">
        <v>227</v>
      </c>
      <c r="B179" t="s">
        <v>392</v>
      </c>
      <c r="C179" s="2">
        <v>203528.92</v>
      </c>
    </row>
    <row r="180" spans="1:3" hidden="1">
      <c r="A180" t="s">
        <v>393</v>
      </c>
      <c r="B180" t="s">
        <v>394</v>
      </c>
      <c r="C180" s="2">
        <v>203528.92</v>
      </c>
    </row>
    <row r="183" spans="1:3">
      <c r="A183">
        <v>253</v>
      </c>
      <c r="B183" t="s">
        <v>395</v>
      </c>
      <c r="C183" s="2">
        <v>330520.84000000003</v>
      </c>
    </row>
    <row r="184" spans="1:3" hidden="1">
      <c r="A184" t="s">
        <v>396</v>
      </c>
      <c r="B184" t="s">
        <v>397</v>
      </c>
      <c r="C184" s="2">
        <v>116776.34</v>
      </c>
    </row>
    <row r="185" spans="1:3" hidden="1">
      <c r="A185" t="s">
        <v>398</v>
      </c>
      <c r="B185" t="s">
        <v>399</v>
      </c>
      <c r="C185" s="2">
        <v>213744.5</v>
      </c>
    </row>
    <row r="187" spans="1:3">
      <c r="A187">
        <v>254</v>
      </c>
      <c r="B187" t="s">
        <v>400</v>
      </c>
      <c r="C187" s="2">
        <f>+C188</f>
        <v>584843.98</v>
      </c>
    </row>
    <row r="188" spans="1:3" hidden="1">
      <c r="A188" t="s">
        <v>407</v>
      </c>
      <c r="B188" t="s">
        <v>400</v>
      </c>
      <c r="C188" s="2">
        <v>584843.98</v>
      </c>
    </row>
    <row r="190" spans="1:3">
      <c r="C190" s="2">
        <f>+C7+C10+C27+C34+C38+C96+C179+C183+C187</f>
        <v>21924749.090000004</v>
      </c>
    </row>
    <row r="191" spans="1:3">
      <c r="C191" s="2">
        <f>C190/1.16</f>
        <v>18900645.767241385</v>
      </c>
    </row>
    <row r="192" spans="1:3">
      <c r="C192" s="2">
        <f>C191*0.16</f>
        <v>3024103.3227586215</v>
      </c>
    </row>
  </sheetData>
  <sortState ref="A39:F94">
    <sortCondition ref="A9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7:C189"/>
  <sheetViews>
    <sheetView workbookViewId="0">
      <selection activeCell="C89" sqref="C89:C174"/>
    </sheetView>
  </sheetViews>
  <sheetFormatPr baseColWidth="10" defaultRowHeight="15"/>
  <cols>
    <col min="1" max="1" width="18.140625" bestFit="1" customWidth="1"/>
    <col min="2" max="2" width="41" bestFit="1" customWidth="1"/>
    <col min="3" max="3" width="16.140625" bestFit="1" customWidth="1"/>
  </cols>
  <sheetData>
    <row r="7" spans="1:3">
      <c r="A7">
        <v>210</v>
      </c>
      <c r="B7" t="s">
        <v>0</v>
      </c>
      <c r="C7" s="1">
        <v>363937.16</v>
      </c>
    </row>
    <row r="8" spans="1:3" hidden="1">
      <c r="A8" t="s">
        <v>1</v>
      </c>
      <c r="B8" t="s">
        <v>2</v>
      </c>
      <c r="C8" s="1">
        <v>363937.16</v>
      </c>
    </row>
    <row r="10" spans="1:3">
      <c r="A10">
        <v>211</v>
      </c>
      <c r="B10" t="s">
        <v>3</v>
      </c>
      <c r="C10" s="1">
        <v>1325854.8</v>
      </c>
    </row>
    <row r="11" spans="1:3" hidden="1">
      <c r="A11" t="s">
        <v>6</v>
      </c>
      <c r="B11" t="s">
        <v>7</v>
      </c>
      <c r="C11" s="1">
        <v>176152.88</v>
      </c>
    </row>
    <row r="12" spans="1:3" hidden="1">
      <c r="A12" t="s">
        <v>8</v>
      </c>
      <c r="B12" t="s">
        <v>9</v>
      </c>
      <c r="C12" s="1">
        <v>452302.48</v>
      </c>
    </row>
    <row r="13" spans="1:3" hidden="1">
      <c r="A13" t="s">
        <v>10</v>
      </c>
      <c r="B13" t="s">
        <v>11</v>
      </c>
      <c r="C13" s="1">
        <v>52819.74</v>
      </c>
    </row>
    <row r="14" spans="1:3" hidden="1">
      <c r="A14" t="s">
        <v>409</v>
      </c>
      <c r="B14" t="s">
        <v>410</v>
      </c>
      <c r="C14" s="1">
        <v>-1025</v>
      </c>
    </row>
    <row r="15" spans="1:3" hidden="1">
      <c r="A15" t="s">
        <v>12</v>
      </c>
      <c r="B15" t="s">
        <v>13</v>
      </c>
      <c r="C15" s="1">
        <v>3309.88</v>
      </c>
    </row>
    <row r="16" spans="1:3" hidden="1">
      <c r="A16" t="s">
        <v>14</v>
      </c>
      <c r="B16" t="s">
        <v>15</v>
      </c>
      <c r="C16" s="1">
        <v>2050.02</v>
      </c>
    </row>
    <row r="17" spans="1:3" hidden="1">
      <c r="A17" t="s">
        <v>16</v>
      </c>
      <c r="B17" t="s">
        <v>17</v>
      </c>
      <c r="C17" s="1">
        <v>339092.89</v>
      </c>
    </row>
    <row r="18" spans="1:3" hidden="1">
      <c r="A18" t="s">
        <v>18</v>
      </c>
      <c r="B18" t="s">
        <v>19</v>
      </c>
      <c r="C18" s="1">
        <v>3581.91</v>
      </c>
    </row>
    <row r="19" spans="1:3" hidden="1">
      <c r="A19" t="s">
        <v>20</v>
      </c>
      <c r="B19" t="s">
        <v>21</v>
      </c>
      <c r="C19" s="1">
        <v>93142.86</v>
      </c>
    </row>
    <row r="20" spans="1:3" hidden="1">
      <c r="A20" t="s">
        <v>22</v>
      </c>
      <c r="B20" t="s">
        <v>23</v>
      </c>
      <c r="C20" s="1">
        <v>137968.38</v>
      </c>
    </row>
    <row r="21" spans="1:3" hidden="1">
      <c r="A21" t="s">
        <v>24</v>
      </c>
      <c r="B21" t="s">
        <v>25</v>
      </c>
      <c r="C21" s="1">
        <v>13932.88</v>
      </c>
    </row>
    <row r="22" spans="1:3" hidden="1">
      <c r="A22" t="s">
        <v>26</v>
      </c>
      <c r="B22" t="s">
        <v>27</v>
      </c>
      <c r="C22" s="1">
        <v>2059.21</v>
      </c>
    </row>
    <row r="23" spans="1:3" hidden="1">
      <c r="A23" t="s">
        <v>28</v>
      </c>
      <c r="B23" t="s">
        <v>29</v>
      </c>
      <c r="C23" s="1">
        <v>40650.94</v>
      </c>
    </row>
    <row r="24" spans="1:3" hidden="1">
      <c r="A24" t="s">
        <v>411</v>
      </c>
      <c r="B24" t="s">
        <v>412</v>
      </c>
      <c r="C24" s="1">
        <v>8182.54</v>
      </c>
    </row>
    <row r="25" spans="1:3" hidden="1">
      <c r="A25" t="s">
        <v>413</v>
      </c>
      <c r="B25" t="s">
        <v>414</v>
      </c>
      <c r="C25">
        <v>-950</v>
      </c>
    </row>
    <row r="26" spans="1:3" hidden="1">
      <c r="A26" t="s">
        <v>30</v>
      </c>
      <c r="B26" t="s">
        <v>31</v>
      </c>
      <c r="C26" s="1">
        <v>2583.19</v>
      </c>
    </row>
    <row r="28" spans="1:3">
      <c r="A28">
        <v>212</v>
      </c>
      <c r="B28" t="s">
        <v>32</v>
      </c>
      <c r="C28" s="1">
        <v>291108.59999999998</v>
      </c>
    </row>
    <row r="29" spans="1:3" hidden="1">
      <c r="A29" t="s">
        <v>415</v>
      </c>
      <c r="B29" t="s">
        <v>416</v>
      </c>
      <c r="C29" s="1">
        <v>1290.43</v>
      </c>
    </row>
    <row r="30" spans="1:3" hidden="1">
      <c r="A30" t="s">
        <v>33</v>
      </c>
      <c r="B30" t="s">
        <v>7</v>
      </c>
      <c r="C30" s="1">
        <v>271023.26</v>
      </c>
    </row>
    <row r="31" spans="1:3" hidden="1">
      <c r="A31" t="s">
        <v>34</v>
      </c>
      <c r="B31" t="s">
        <v>9</v>
      </c>
      <c r="C31" s="1">
        <v>7377.21</v>
      </c>
    </row>
    <row r="32" spans="1:3" hidden="1">
      <c r="A32" t="s">
        <v>35</v>
      </c>
      <c r="B32" t="s">
        <v>15</v>
      </c>
    </row>
    <row r="33" spans="1:3" hidden="1">
      <c r="A33" t="s">
        <v>36</v>
      </c>
      <c r="B33" t="s">
        <v>37</v>
      </c>
      <c r="C33" s="1">
        <v>8624.9699999999993</v>
      </c>
    </row>
    <row r="34" spans="1:3" hidden="1">
      <c r="A34" t="s">
        <v>417</v>
      </c>
      <c r="B34" t="s">
        <v>418</v>
      </c>
      <c r="C34" s="1">
        <v>2792.73</v>
      </c>
    </row>
    <row r="36" spans="1:3">
      <c r="A36">
        <v>220</v>
      </c>
      <c r="B36" t="s">
        <v>39</v>
      </c>
      <c r="C36" s="1">
        <f>+C37</f>
        <v>-443544.39</v>
      </c>
    </row>
    <row r="37" spans="1:3" hidden="1">
      <c r="A37" t="s">
        <v>40</v>
      </c>
      <c r="B37" t="s">
        <v>41</v>
      </c>
      <c r="C37" s="1">
        <v>-443544.39</v>
      </c>
    </row>
    <row r="39" spans="1:3">
      <c r="A39">
        <v>221</v>
      </c>
      <c r="B39" t="s">
        <v>42</v>
      </c>
      <c r="C39" s="1">
        <v>238950</v>
      </c>
    </row>
    <row r="40" spans="1:3" hidden="1">
      <c r="A40" t="s">
        <v>421</v>
      </c>
      <c r="B40" t="s">
        <v>422</v>
      </c>
      <c r="C40" s="1">
        <v>15000</v>
      </c>
    </row>
    <row r="41" spans="1:3" hidden="1">
      <c r="A41" t="s">
        <v>43</v>
      </c>
      <c r="B41" t="s">
        <v>44</v>
      </c>
      <c r="C41" s="1">
        <v>10000</v>
      </c>
    </row>
    <row r="42" spans="1:3" hidden="1">
      <c r="A42" t="s">
        <v>47</v>
      </c>
      <c r="B42" t="s">
        <v>48</v>
      </c>
      <c r="C42" s="1">
        <v>2000</v>
      </c>
    </row>
    <row r="43" spans="1:3" hidden="1">
      <c r="A43" t="s">
        <v>423</v>
      </c>
      <c r="B43" t="s">
        <v>424</v>
      </c>
      <c r="C43" s="1">
        <v>5000</v>
      </c>
    </row>
    <row r="44" spans="1:3" hidden="1">
      <c r="A44" t="s">
        <v>53</v>
      </c>
      <c r="B44" t="s">
        <v>54</v>
      </c>
      <c r="C44" s="1">
        <v>2500</v>
      </c>
    </row>
    <row r="45" spans="1:3" hidden="1">
      <c r="A45" t="s">
        <v>57</v>
      </c>
      <c r="B45" t="s">
        <v>58</v>
      </c>
      <c r="C45" s="1">
        <v>2500</v>
      </c>
    </row>
    <row r="46" spans="1:3" hidden="1">
      <c r="A46" t="s">
        <v>61</v>
      </c>
      <c r="B46" t="s">
        <v>62</v>
      </c>
      <c r="C46" s="1">
        <v>10000</v>
      </c>
    </row>
    <row r="47" spans="1:3" hidden="1">
      <c r="A47" t="s">
        <v>63</v>
      </c>
      <c r="B47" t="s">
        <v>64</v>
      </c>
      <c r="C47" s="1">
        <v>5000</v>
      </c>
    </row>
    <row r="48" spans="1:3" hidden="1">
      <c r="A48" t="s">
        <v>67</v>
      </c>
      <c r="B48" t="s">
        <v>68</v>
      </c>
      <c r="C48" s="1">
        <v>10000</v>
      </c>
    </row>
    <row r="49" spans="1:3" hidden="1">
      <c r="A49" t="s">
        <v>425</v>
      </c>
      <c r="B49" t="s">
        <v>426</v>
      </c>
      <c r="C49" s="1">
        <v>15000</v>
      </c>
    </row>
    <row r="50" spans="1:3" hidden="1">
      <c r="A50" t="s">
        <v>73</v>
      </c>
      <c r="B50" t="s">
        <v>74</v>
      </c>
      <c r="C50" s="1">
        <v>2500</v>
      </c>
    </row>
    <row r="51" spans="1:3" hidden="1">
      <c r="A51" t="s">
        <v>79</v>
      </c>
      <c r="B51" t="s">
        <v>80</v>
      </c>
      <c r="C51" s="1">
        <v>5000</v>
      </c>
    </row>
    <row r="52" spans="1:3" hidden="1">
      <c r="A52" t="s">
        <v>87</v>
      </c>
      <c r="B52" t="s">
        <v>88</v>
      </c>
      <c r="C52" s="1">
        <v>2500</v>
      </c>
    </row>
    <row r="53" spans="1:3" hidden="1">
      <c r="A53" t="s">
        <v>91</v>
      </c>
      <c r="B53" t="s">
        <v>92</v>
      </c>
      <c r="C53" s="1">
        <v>5000</v>
      </c>
    </row>
    <row r="54" spans="1:3" hidden="1">
      <c r="A54" t="s">
        <v>93</v>
      </c>
      <c r="B54" t="s">
        <v>94</v>
      </c>
      <c r="C54" s="1">
        <v>5000</v>
      </c>
    </row>
    <row r="55" spans="1:3" hidden="1">
      <c r="A55" t="s">
        <v>97</v>
      </c>
      <c r="B55" t="s">
        <v>98</v>
      </c>
      <c r="C55" s="1">
        <v>2000</v>
      </c>
    </row>
    <row r="56" spans="1:3" hidden="1">
      <c r="A56" t="s">
        <v>99</v>
      </c>
      <c r="B56" t="s">
        <v>100</v>
      </c>
      <c r="C56" s="1">
        <v>2000</v>
      </c>
    </row>
    <row r="57" spans="1:3" hidden="1">
      <c r="A57" t="s">
        <v>101</v>
      </c>
      <c r="B57" t="s">
        <v>102</v>
      </c>
      <c r="C57" s="1">
        <v>2500</v>
      </c>
    </row>
    <row r="58" spans="1:3" hidden="1">
      <c r="A58" t="s">
        <v>105</v>
      </c>
      <c r="B58" t="s">
        <v>106</v>
      </c>
      <c r="C58" s="1">
        <v>2500</v>
      </c>
    </row>
    <row r="59" spans="1:3" hidden="1">
      <c r="A59" t="s">
        <v>107</v>
      </c>
      <c r="B59" t="s">
        <v>108</v>
      </c>
      <c r="C59" s="1">
        <v>2500</v>
      </c>
    </row>
    <row r="60" spans="1:3" hidden="1">
      <c r="A60" t="s">
        <v>427</v>
      </c>
      <c r="B60" t="s">
        <v>428</v>
      </c>
      <c r="C60" s="1">
        <v>2000</v>
      </c>
    </row>
    <row r="61" spans="1:3" hidden="1">
      <c r="A61" t="s">
        <v>429</v>
      </c>
      <c r="B61" t="s">
        <v>430</v>
      </c>
      <c r="C61" s="1">
        <v>2000</v>
      </c>
    </row>
    <row r="62" spans="1:3" hidden="1">
      <c r="A62" t="s">
        <v>431</v>
      </c>
      <c r="B62" t="s">
        <v>432</v>
      </c>
      <c r="C62" s="1">
        <v>2000</v>
      </c>
    </row>
    <row r="63" spans="1:3" hidden="1">
      <c r="A63" t="s">
        <v>433</v>
      </c>
      <c r="B63" t="s">
        <v>434</v>
      </c>
      <c r="C63" s="1">
        <v>2500</v>
      </c>
    </row>
    <row r="64" spans="1:3" hidden="1">
      <c r="A64" t="s">
        <v>435</v>
      </c>
      <c r="B64" t="s">
        <v>436</v>
      </c>
      <c r="C64" s="1">
        <v>2500</v>
      </c>
    </row>
    <row r="65" spans="1:3" hidden="1">
      <c r="A65" t="s">
        <v>437</v>
      </c>
      <c r="B65" t="s">
        <v>438</v>
      </c>
      <c r="C65" s="1">
        <v>2000</v>
      </c>
    </row>
    <row r="66" spans="1:3" hidden="1">
      <c r="A66" t="s">
        <v>439</v>
      </c>
      <c r="B66" t="s">
        <v>440</v>
      </c>
      <c r="C66" s="1">
        <v>2500</v>
      </c>
    </row>
    <row r="67" spans="1:3" hidden="1">
      <c r="A67" t="s">
        <v>109</v>
      </c>
      <c r="B67" t="s">
        <v>110</v>
      </c>
      <c r="C67" s="1">
        <v>5000</v>
      </c>
    </row>
    <row r="68" spans="1:3" hidden="1">
      <c r="A68" t="s">
        <v>111</v>
      </c>
      <c r="B68" t="s">
        <v>112</v>
      </c>
      <c r="C68" s="1">
        <v>1000</v>
      </c>
    </row>
    <row r="69" spans="1:3" hidden="1">
      <c r="A69" t="s">
        <v>113</v>
      </c>
      <c r="B69" t="s">
        <v>114</v>
      </c>
      <c r="C69" s="1">
        <v>7500</v>
      </c>
    </row>
    <row r="70" spans="1:3" hidden="1">
      <c r="A70" t="s">
        <v>115</v>
      </c>
      <c r="B70" t="s">
        <v>116</v>
      </c>
      <c r="C70" s="1">
        <v>2500</v>
      </c>
    </row>
    <row r="71" spans="1:3" hidden="1">
      <c r="A71" t="s">
        <v>119</v>
      </c>
      <c r="B71" t="s">
        <v>120</v>
      </c>
      <c r="C71" s="1">
        <v>5000</v>
      </c>
    </row>
    <row r="72" spans="1:3" hidden="1">
      <c r="A72" t="s">
        <v>121</v>
      </c>
      <c r="B72" t="s">
        <v>122</v>
      </c>
      <c r="C72" s="1">
        <v>7500</v>
      </c>
    </row>
    <row r="73" spans="1:3" hidden="1">
      <c r="A73" t="s">
        <v>123</v>
      </c>
      <c r="B73" t="s">
        <v>124</v>
      </c>
      <c r="C73" s="1">
        <v>5000</v>
      </c>
    </row>
    <row r="74" spans="1:3" hidden="1">
      <c r="A74" t="s">
        <v>441</v>
      </c>
      <c r="B74" t="s">
        <v>442</v>
      </c>
      <c r="C74" s="1">
        <v>5000</v>
      </c>
    </row>
    <row r="75" spans="1:3" hidden="1">
      <c r="A75" t="s">
        <v>125</v>
      </c>
      <c r="B75" t="s">
        <v>126</v>
      </c>
      <c r="C75" s="1">
        <v>5000</v>
      </c>
    </row>
    <row r="76" spans="1:3" hidden="1">
      <c r="A76" t="s">
        <v>127</v>
      </c>
      <c r="B76" t="s">
        <v>128</v>
      </c>
      <c r="C76" s="1">
        <v>-2500</v>
      </c>
    </row>
    <row r="77" spans="1:3" hidden="1">
      <c r="A77" t="s">
        <v>129</v>
      </c>
      <c r="B77" t="s">
        <v>130</v>
      </c>
      <c r="C77" s="1">
        <v>5000</v>
      </c>
    </row>
    <row r="78" spans="1:3" hidden="1">
      <c r="A78" t="s">
        <v>131</v>
      </c>
      <c r="B78" t="s">
        <v>132</v>
      </c>
      <c r="C78" s="1">
        <v>5000</v>
      </c>
    </row>
    <row r="79" spans="1:3" hidden="1">
      <c r="A79" t="s">
        <v>133</v>
      </c>
      <c r="B79" t="s">
        <v>134</v>
      </c>
      <c r="C79" s="1">
        <v>4950</v>
      </c>
    </row>
    <row r="80" spans="1:3" hidden="1">
      <c r="A80" t="s">
        <v>135</v>
      </c>
      <c r="B80" t="s">
        <v>136</v>
      </c>
      <c r="C80" s="1">
        <v>5000</v>
      </c>
    </row>
    <row r="81" spans="1:3" hidden="1">
      <c r="A81" t="s">
        <v>137</v>
      </c>
      <c r="B81" t="s">
        <v>138</v>
      </c>
      <c r="C81" s="1">
        <v>15000</v>
      </c>
    </row>
    <row r="82" spans="1:3" hidden="1">
      <c r="A82" t="s">
        <v>443</v>
      </c>
      <c r="B82" t="s">
        <v>444</v>
      </c>
      <c r="C82" s="1">
        <v>15000</v>
      </c>
    </row>
    <row r="83" spans="1:3" hidden="1">
      <c r="A83" t="s">
        <v>141</v>
      </c>
      <c r="B83" t="s">
        <v>142</v>
      </c>
      <c r="C83" s="1">
        <v>7500</v>
      </c>
    </row>
    <row r="84" spans="1:3" hidden="1">
      <c r="A84" t="s">
        <v>143</v>
      </c>
      <c r="B84" t="s">
        <v>144</v>
      </c>
      <c r="C84" s="1">
        <v>7500</v>
      </c>
    </row>
    <row r="85" spans="1:3" hidden="1">
      <c r="A85" t="s">
        <v>445</v>
      </c>
      <c r="B85" t="s">
        <v>446</v>
      </c>
      <c r="C85" s="1">
        <v>5000</v>
      </c>
    </row>
    <row r="86" spans="1:3" hidden="1">
      <c r="A86" t="s">
        <v>447</v>
      </c>
      <c r="B86" t="s">
        <v>448</v>
      </c>
      <c r="C86" s="1">
        <v>4000</v>
      </c>
    </row>
    <row r="88" spans="1:3">
      <c r="A88">
        <v>225</v>
      </c>
      <c r="B88" t="s">
        <v>149</v>
      </c>
      <c r="C88" s="1">
        <v>17231161.66</v>
      </c>
    </row>
    <row r="89" spans="1:3">
      <c r="A89" t="s">
        <v>485</v>
      </c>
      <c r="B89" t="s">
        <v>486</v>
      </c>
      <c r="C89" s="1">
        <v>-30000</v>
      </c>
    </row>
    <row r="90" spans="1:3">
      <c r="A90" t="s">
        <v>579</v>
      </c>
      <c r="B90" t="s">
        <v>580</v>
      </c>
      <c r="C90" s="1">
        <v>-20000</v>
      </c>
    </row>
    <row r="91" spans="1:3">
      <c r="A91" t="s">
        <v>600</v>
      </c>
      <c r="B91" t="s">
        <v>601</v>
      </c>
      <c r="C91" s="1">
        <v>-20000</v>
      </c>
    </row>
    <row r="92" spans="1:3">
      <c r="A92" t="s">
        <v>602</v>
      </c>
      <c r="B92" t="s">
        <v>603</v>
      </c>
      <c r="C92" s="1">
        <v>-20000</v>
      </c>
    </row>
    <row r="93" spans="1:3">
      <c r="A93" t="s">
        <v>366</v>
      </c>
      <c r="B93" t="s">
        <v>367</v>
      </c>
      <c r="C93" s="1">
        <v>-20000</v>
      </c>
    </row>
    <row r="94" spans="1:3">
      <c r="A94" t="s">
        <v>234</v>
      </c>
      <c r="B94" t="s">
        <v>235</v>
      </c>
      <c r="C94" s="1">
        <v>-7667</v>
      </c>
    </row>
    <row r="95" spans="1:3">
      <c r="A95" t="s">
        <v>539</v>
      </c>
      <c r="B95" t="s">
        <v>540</v>
      </c>
      <c r="C95" s="1">
        <v>-6300</v>
      </c>
    </row>
    <row r="96" spans="1:3">
      <c r="A96" t="s">
        <v>565</v>
      </c>
      <c r="B96" t="s">
        <v>566</v>
      </c>
      <c r="C96" s="1">
        <v>-5000</v>
      </c>
    </row>
    <row r="97" spans="1:3">
      <c r="A97" t="s">
        <v>598</v>
      </c>
      <c r="B97" t="s">
        <v>599</v>
      </c>
      <c r="C97" s="1">
        <v>-5000</v>
      </c>
    </row>
    <row r="98" spans="1:3">
      <c r="A98" t="s">
        <v>569</v>
      </c>
      <c r="B98" t="s">
        <v>570</v>
      </c>
      <c r="C98" s="1">
        <v>-2500</v>
      </c>
    </row>
    <row r="99" spans="1:3">
      <c r="A99" t="s">
        <v>206</v>
      </c>
      <c r="B99" t="s">
        <v>207</v>
      </c>
      <c r="C99" s="1">
        <v>-1500</v>
      </c>
    </row>
    <row r="100" spans="1:3">
      <c r="A100" t="s">
        <v>465</v>
      </c>
      <c r="B100" t="s">
        <v>466</v>
      </c>
      <c r="C100" s="1">
        <v>1525.27</v>
      </c>
    </row>
    <row r="101" spans="1:3">
      <c r="A101" t="s">
        <v>312</v>
      </c>
      <c r="B101" t="s">
        <v>313</v>
      </c>
      <c r="C101" s="1">
        <v>1555.83</v>
      </c>
    </row>
    <row r="102" spans="1:3">
      <c r="A102" t="s">
        <v>278</v>
      </c>
      <c r="B102" t="s">
        <v>279</v>
      </c>
      <c r="C102" s="1">
        <v>1819</v>
      </c>
    </row>
    <row r="103" spans="1:3">
      <c r="A103" t="s">
        <v>551</v>
      </c>
      <c r="B103" t="s">
        <v>552</v>
      </c>
      <c r="C103" s="1">
        <v>2613.6799999999998</v>
      </c>
    </row>
    <row r="104" spans="1:3">
      <c r="A104" t="s">
        <v>286</v>
      </c>
      <c r="B104" t="s">
        <v>287</v>
      </c>
      <c r="C104" s="1">
        <v>4525.6899999999996</v>
      </c>
    </row>
    <row r="105" spans="1:3">
      <c r="A105" t="s">
        <v>202</v>
      </c>
      <c r="B105" t="s">
        <v>203</v>
      </c>
      <c r="C105" s="1">
        <v>6200.01</v>
      </c>
    </row>
    <row r="106" spans="1:3">
      <c r="A106" t="s">
        <v>168</v>
      </c>
      <c r="B106" t="s">
        <v>169</v>
      </c>
      <c r="C106" s="1">
        <v>7800</v>
      </c>
    </row>
    <row r="107" spans="1:3">
      <c r="A107" t="s">
        <v>226</v>
      </c>
      <c r="B107" t="s">
        <v>227</v>
      </c>
      <c r="C107" s="1">
        <v>10000.01</v>
      </c>
    </row>
    <row r="108" spans="1:3">
      <c r="A108" t="s">
        <v>360</v>
      </c>
      <c r="B108" t="s">
        <v>361</v>
      </c>
      <c r="C108" s="1">
        <v>16655</v>
      </c>
    </row>
    <row r="109" spans="1:3">
      <c r="A109" t="s">
        <v>316</v>
      </c>
      <c r="B109" t="s">
        <v>317</v>
      </c>
      <c r="C109" s="1">
        <v>19260</v>
      </c>
    </row>
    <row r="110" spans="1:3">
      <c r="A110" t="s">
        <v>390</v>
      </c>
      <c r="B110" t="s">
        <v>391</v>
      </c>
      <c r="C110" s="1">
        <v>23369.84</v>
      </c>
    </row>
    <row r="111" spans="1:3">
      <c r="A111" t="s">
        <v>154</v>
      </c>
      <c r="B111" t="s">
        <v>155</v>
      </c>
      <c r="C111" s="1">
        <v>84851</v>
      </c>
    </row>
    <row r="112" spans="1:3">
      <c r="A112" t="s">
        <v>368</v>
      </c>
      <c r="B112" t="s">
        <v>369</v>
      </c>
      <c r="C112" s="1">
        <v>94315</v>
      </c>
    </row>
    <row r="113" spans="1:3">
      <c r="A113" t="s">
        <v>594</v>
      </c>
      <c r="B113" t="s">
        <v>595</v>
      </c>
      <c r="C113" s="1">
        <v>109900</v>
      </c>
    </row>
    <row r="114" spans="1:3">
      <c r="A114" t="s">
        <v>501</v>
      </c>
      <c r="B114" t="s">
        <v>502</v>
      </c>
      <c r="C114" s="1">
        <v>117000</v>
      </c>
    </row>
    <row r="115" spans="1:3">
      <c r="A115" t="s">
        <v>449</v>
      </c>
      <c r="B115" t="s">
        <v>450</v>
      </c>
      <c r="C115" s="1">
        <v>125000</v>
      </c>
    </row>
    <row r="116" spans="1:3">
      <c r="A116" t="s">
        <v>270</v>
      </c>
      <c r="B116" t="s">
        <v>271</v>
      </c>
      <c r="C116" s="1">
        <v>150500</v>
      </c>
    </row>
    <row r="117" spans="1:3">
      <c r="A117" t="s">
        <v>581</v>
      </c>
      <c r="B117" t="s">
        <v>582</v>
      </c>
      <c r="C117" s="1">
        <v>169800</v>
      </c>
    </row>
    <row r="118" spans="1:3">
      <c r="A118" t="s">
        <v>204</v>
      </c>
      <c r="B118" t="s">
        <v>205</v>
      </c>
      <c r="C118" s="1">
        <v>179000</v>
      </c>
    </row>
    <row r="119" spans="1:3">
      <c r="A119" t="s">
        <v>469</v>
      </c>
      <c r="B119" t="s">
        <v>470</v>
      </c>
      <c r="C119" s="1">
        <v>179000</v>
      </c>
    </row>
    <row r="120" spans="1:3">
      <c r="A120" t="s">
        <v>384</v>
      </c>
      <c r="B120" t="s">
        <v>385</v>
      </c>
      <c r="C120" s="1">
        <v>179000</v>
      </c>
    </row>
    <row r="121" spans="1:3">
      <c r="A121" t="s">
        <v>589</v>
      </c>
      <c r="B121" t="s">
        <v>590</v>
      </c>
      <c r="C121" s="1">
        <v>183199.8</v>
      </c>
    </row>
    <row r="122" spans="1:3">
      <c r="A122" t="s">
        <v>378</v>
      </c>
      <c r="B122" t="s">
        <v>379</v>
      </c>
      <c r="C122" s="1">
        <v>185163.33</v>
      </c>
    </row>
    <row r="123" spans="1:3">
      <c r="A123" t="s">
        <v>604</v>
      </c>
      <c r="B123" t="s">
        <v>605</v>
      </c>
      <c r="C123" s="1">
        <v>186200</v>
      </c>
    </row>
    <row r="124" spans="1:3">
      <c r="A124" t="s">
        <v>509</v>
      </c>
      <c r="B124" t="s">
        <v>510</v>
      </c>
      <c r="C124" s="1">
        <v>190164.5</v>
      </c>
    </row>
    <row r="125" spans="1:3">
      <c r="A125" t="s">
        <v>587</v>
      </c>
      <c r="B125" t="s">
        <v>588</v>
      </c>
      <c r="C125" s="1">
        <v>199900</v>
      </c>
    </row>
    <row r="126" spans="1:3">
      <c r="A126" t="s">
        <v>451</v>
      </c>
      <c r="B126" t="s">
        <v>452</v>
      </c>
      <c r="C126" s="1">
        <v>200000</v>
      </c>
    </row>
    <row r="127" spans="1:3">
      <c r="A127" t="s">
        <v>326</v>
      </c>
      <c r="B127" t="s">
        <v>327</v>
      </c>
      <c r="C127" s="1">
        <v>200600</v>
      </c>
    </row>
    <row r="128" spans="1:3">
      <c r="A128" t="s">
        <v>507</v>
      </c>
      <c r="B128" t="s">
        <v>508</v>
      </c>
      <c r="C128" s="1">
        <v>205600</v>
      </c>
    </row>
    <row r="129" spans="1:3">
      <c r="A129" t="s">
        <v>511</v>
      </c>
      <c r="B129" t="s">
        <v>512</v>
      </c>
      <c r="C129" s="1">
        <v>209600</v>
      </c>
    </row>
    <row r="130" spans="1:3">
      <c r="A130" t="s">
        <v>453</v>
      </c>
      <c r="B130" t="s">
        <v>454</v>
      </c>
      <c r="C130" s="1">
        <v>210000</v>
      </c>
    </row>
    <row r="131" spans="1:3">
      <c r="A131" t="s">
        <v>457</v>
      </c>
      <c r="B131" t="s">
        <v>458</v>
      </c>
      <c r="C131" s="1">
        <v>210000</v>
      </c>
    </row>
    <row r="132" spans="1:3">
      <c r="A132" t="s">
        <v>328</v>
      </c>
      <c r="B132" t="s">
        <v>329</v>
      </c>
      <c r="C132" s="1">
        <v>214700</v>
      </c>
    </row>
    <row r="133" spans="1:3">
      <c r="A133" t="s">
        <v>583</v>
      </c>
      <c r="B133" t="s">
        <v>584</v>
      </c>
      <c r="C133" s="1">
        <v>216900</v>
      </c>
    </row>
    <row r="134" spans="1:3">
      <c r="A134" t="s">
        <v>575</v>
      </c>
      <c r="B134" t="s">
        <v>576</v>
      </c>
      <c r="C134" s="1">
        <v>226000</v>
      </c>
    </row>
    <row r="135" spans="1:3">
      <c r="A135" t="s">
        <v>585</v>
      </c>
      <c r="B135" t="s">
        <v>586</v>
      </c>
      <c r="C135" s="1">
        <v>227965.63</v>
      </c>
    </row>
    <row r="136" spans="1:3">
      <c r="A136" t="s">
        <v>304</v>
      </c>
      <c r="B136" t="s">
        <v>305</v>
      </c>
      <c r="C136" s="1">
        <v>230500</v>
      </c>
    </row>
    <row r="137" spans="1:3">
      <c r="A137" t="s">
        <v>473</v>
      </c>
      <c r="B137" t="s">
        <v>474</v>
      </c>
      <c r="C137" s="1">
        <v>240000.07</v>
      </c>
    </row>
    <row r="138" spans="1:3">
      <c r="A138" t="s">
        <v>549</v>
      </c>
      <c r="B138" t="s">
        <v>550</v>
      </c>
      <c r="C138" s="1">
        <v>246900</v>
      </c>
    </row>
    <row r="139" spans="1:3">
      <c r="A139" t="s">
        <v>497</v>
      </c>
      <c r="B139" t="s">
        <v>498</v>
      </c>
      <c r="C139" s="1">
        <v>247300</v>
      </c>
    </row>
    <row r="140" spans="1:3">
      <c r="A140" t="s">
        <v>479</v>
      </c>
      <c r="B140" t="s">
        <v>480</v>
      </c>
      <c r="C140" s="1">
        <v>259700</v>
      </c>
    </row>
    <row r="141" spans="1:3">
      <c r="A141" t="s">
        <v>533</v>
      </c>
      <c r="B141" t="s">
        <v>534</v>
      </c>
      <c r="C141" s="1">
        <v>259700</v>
      </c>
    </row>
    <row r="142" spans="1:3">
      <c r="A142" t="s">
        <v>150</v>
      </c>
      <c r="B142" t="s">
        <v>151</v>
      </c>
      <c r="C142" s="1">
        <v>265500</v>
      </c>
    </row>
    <row r="143" spans="1:3">
      <c r="A143" t="s">
        <v>198</v>
      </c>
      <c r="B143" t="s">
        <v>199</v>
      </c>
      <c r="C143" s="1">
        <v>265500</v>
      </c>
    </row>
    <row r="144" spans="1:3">
      <c r="A144" t="s">
        <v>571</v>
      </c>
      <c r="B144" t="s">
        <v>572</v>
      </c>
      <c r="C144" s="1">
        <v>268320</v>
      </c>
    </row>
    <row r="145" spans="1:3">
      <c r="A145" t="s">
        <v>467</v>
      </c>
      <c r="B145" t="s">
        <v>468</v>
      </c>
      <c r="C145" s="1">
        <v>271100</v>
      </c>
    </row>
    <row r="146" spans="1:3">
      <c r="A146" t="s">
        <v>521</v>
      </c>
      <c r="B146" t="s">
        <v>522</v>
      </c>
      <c r="C146" s="1">
        <v>271100</v>
      </c>
    </row>
    <row r="147" spans="1:3">
      <c r="A147" t="s">
        <v>545</v>
      </c>
      <c r="B147" t="s">
        <v>546</v>
      </c>
      <c r="C147" s="1">
        <v>271100</v>
      </c>
    </row>
    <row r="148" spans="1:3">
      <c r="A148" t="s">
        <v>592</v>
      </c>
      <c r="B148" t="s">
        <v>593</v>
      </c>
      <c r="C148" s="1">
        <v>271100</v>
      </c>
    </row>
    <row r="149" spans="1:3">
      <c r="A149" t="s">
        <v>230</v>
      </c>
      <c r="B149" t="s">
        <v>231</v>
      </c>
      <c r="C149" s="1">
        <v>276100</v>
      </c>
    </row>
    <row r="150" spans="1:3">
      <c r="A150" t="s">
        <v>294</v>
      </c>
      <c r="B150" t="s">
        <v>295</v>
      </c>
      <c r="C150" s="1">
        <v>276100</v>
      </c>
    </row>
    <row r="151" spans="1:3">
      <c r="A151" t="s">
        <v>164</v>
      </c>
      <c r="B151" t="s">
        <v>165</v>
      </c>
      <c r="C151" s="1">
        <v>280600</v>
      </c>
    </row>
    <row r="152" spans="1:3">
      <c r="A152" t="s">
        <v>374</v>
      </c>
      <c r="B152" t="s">
        <v>375</v>
      </c>
      <c r="C152" s="1">
        <v>282945</v>
      </c>
    </row>
    <row r="153" spans="1:3">
      <c r="A153" t="s">
        <v>557</v>
      </c>
      <c r="B153" t="s">
        <v>558</v>
      </c>
      <c r="C153" s="1">
        <v>290000</v>
      </c>
    </row>
    <row r="154" spans="1:3">
      <c r="A154" t="s">
        <v>314</v>
      </c>
      <c r="B154" t="s">
        <v>315</v>
      </c>
      <c r="C154" s="1">
        <v>300500</v>
      </c>
    </row>
    <row r="155" spans="1:3">
      <c r="A155" t="s">
        <v>318</v>
      </c>
      <c r="B155" t="s">
        <v>319</v>
      </c>
      <c r="C155" s="1">
        <v>300500</v>
      </c>
    </row>
    <row r="156" spans="1:3">
      <c r="A156" t="s">
        <v>210</v>
      </c>
      <c r="B156" t="s">
        <v>211</v>
      </c>
      <c r="C156" s="1">
        <v>302000</v>
      </c>
    </row>
    <row r="157" spans="1:3">
      <c r="A157" t="s">
        <v>212</v>
      </c>
      <c r="B157" t="s">
        <v>213</v>
      </c>
      <c r="C157" s="1">
        <v>302000</v>
      </c>
    </row>
    <row r="158" spans="1:3">
      <c r="A158" t="s">
        <v>330</v>
      </c>
      <c r="B158" t="s">
        <v>331</v>
      </c>
      <c r="C158" s="1">
        <v>302000</v>
      </c>
    </row>
    <row r="159" spans="1:3">
      <c r="A159" t="s">
        <v>561</v>
      </c>
      <c r="B159" t="s">
        <v>562</v>
      </c>
      <c r="C159" s="1">
        <v>302000</v>
      </c>
    </row>
    <row r="160" spans="1:3">
      <c r="A160" t="s">
        <v>553</v>
      </c>
      <c r="B160" t="s">
        <v>554</v>
      </c>
      <c r="C160" s="1">
        <v>307700</v>
      </c>
    </row>
    <row r="161" spans="1:3">
      <c r="A161" t="s">
        <v>573</v>
      </c>
      <c r="B161" t="s">
        <v>574</v>
      </c>
      <c r="C161" s="1">
        <v>323100</v>
      </c>
    </row>
    <row r="162" spans="1:3">
      <c r="A162" t="s">
        <v>567</v>
      </c>
      <c r="B162" t="s">
        <v>568</v>
      </c>
      <c r="C162" s="1">
        <v>353100</v>
      </c>
    </row>
    <row r="163" spans="1:3">
      <c r="A163" t="s">
        <v>529</v>
      </c>
      <c r="B163" t="s">
        <v>530</v>
      </c>
      <c r="C163" s="1">
        <v>375500</v>
      </c>
    </row>
    <row r="164" spans="1:3">
      <c r="A164" t="s">
        <v>180</v>
      </c>
      <c r="B164" t="s">
        <v>181</v>
      </c>
      <c r="C164" s="1">
        <v>390200</v>
      </c>
    </row>
    <row r="165" spans="1:3">
      <c r="A165" t="s">
        <v>577</v>
      </c>
      <c r="B165" t="s">
        <v>578</v>
      </c>
      <c r="C165" s="1">
        <v>396288</v>
      </c>
    </row>
    <row r="166" spans="1:3">
      <c r="A166" t="s">
        <v>471</v>
      </c>
      <c r="B166" t="s">
        <v>472</v>
      </c>
      <c r="C166" s="1">
        <v>396600</v>
      </c>
    </row>
    <row r="167" spans="1:3">
      <c r="A167" t="s">
        <v>555</v>
      </c>
      <c r="B167" t="s">
        <v>556</v>
      </c>
      <c r="C167" s="1">
        <v>412800</v>
      </c>
    </row>
    <row r="168" spans="1:3">
      <c r="A168" t="s">
        <v>461</v>
      </c>
      <c r="B168" t="s">
        <v>462</v>
      </c>
      <c r="C168" s="1">
        <v>416100</v>
      </c>
    </row>
    <row r="169" spans="1:3">
      <c r="A169" t="s">
        <v>541</v>
      </c>
      <c r="B169" t="s">
        <v>542</v>
      </c>
      <c r="C169" s="1">
        <v>417792</v>
      </c>
    </row>
    <row r="170" spans="1:3">
      <c r="A170" t="s">
        <v>563</v>
      </c>
      <c r="B170" t="s">
        <v>564</v>
      </c>
      <c r="C170" s="1">
        <v>435200</v>
      </c>
    </row>
    <row r="171" spans="1:3">
      <c r="A171" t="s">
        <v>310</v>
      </c>
      <c r="B171" t="s">
        <v>311</v>
      </c>
      <c r="C171" s="1">
        <v>446700</v>
      </c>
    </row>
    <row r="172" spans="1:3">
      <c r="A172" t="s">
        <v>596</v>
      </c>
      <c r="B172" t="s">
        <v>597</v>
      </c>
      <c r="C172" s="1">
        <v>465200</v>
      </c>
    </row>
    <row r="173" spans="1:3">
      <c r="A173" t="s">
        <v>547</v>
      </c>
      <c r="B173" t="s">
        <v>548</v>
      </c>
      <c r="C173" s="1">
        <v>470300</v>
      </c>
    </row>
    <row r="174" spans="1:3">
      <c r="A174" t="s">
        <v>591</v>
      </c>
      <c r="B174" t="s">
        <v>591</v>
      </c>
      <c r="C174" s="1">
        <v>630300</v>
      </c>
    </row>
    <row r="176" spans="1:3">
      <c r="A176">
        <v>227</v>
      </c>
      <c r="B176" t="s">
        <v>392</v>
      </c>
      <c r="C176" s="1">
        <v>93398.13</v>
      </c>
    </row>
    <row r="177" spans="1:3" hidden="1">
      <c r="A177" t="s">
        <v>393</v>
      </c>
      <c r="B177" t="s">
        <v>394</v>
      </c>
      <c r="C177" s="1">
        <v>93398.13</v>
      </c>
    </row>
    <row r="180" spans="1:3">
      <c r="A180">
        <v>253</v>
      </c>
      <c r="B180" t="s">
        <v>395</v>
      </c>
      <c r="C180" s="1">
        <v>274992.39</v>
      </c>
    </row>
    <row r="181" spans="1:3" hidden="1">
      <c r="A181" t="s">
        <v>396</v>
      </c>
      <c r="B181" t="s">
        <v>397</v>
      </c>
      <c r="C181" s="1">
        <v>165647.89000000001</v>
      </c>
    </row>
    <row r="182" spans="1:3" hidden="1">
      <c r="A182" t="s">
        <v>398</v>
      </c>
      <c r="B182" t="s">
        <v>399</v>
      </c>
      <c r="C182" s="1">
        <v>109344.5</v>
      </c>
    </row>
    <row r="184" spans="1:3">
      <c r="A184">
        <v>254</v>
      </c>
      <c r="B184" t="s">
        <v>400</v>
      </c>
      <c r="C184" s="1">
        <f>+C185</f>
        <v>1009176.5</v>
      </c>
    </row>
    <row r="185" spans="1:3" hidden="1">
      <c r="A185" t="s">
        <v>407</v>
      </c>
      <c r="B185" t="s">
        <v>400</v>
      </c>
      <c r="C185" s="1">
        <v>1009176.5</v>
      </c>
    </row>
    <row r="187" spans="1:3">
      <c r="C187" s="2">
        <f>+C7+C10+C28+C36+C39+C88+C176+C180+C184</f>
        <v>20385034.849999998</v>
      </c>
    </row>
    <row r="188" spans="1:3">
      <c r="C188" s="2">
        <f>+C187/1.6</f>
        <v>12740646.781249998</v>
      </c>
    </row>
    <row r="189" spans="1:3">
      <c r="C189" s="2">
        <f>+C188*0.16</f>
        <v>2038503.4849999996</v>
      </c>
    </row>
  </sheetData>
  <sortState ref="A90:C301">
    <sortCondition ref="C30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7:C173"/>
  <sheetViews>
    <sheetView topLeftCell="A134" workbookViewId="0">
      <selection activeCell="C90" sqref="C90:C158"/>
    </sheetView>
  </sheetViews>
  <sheetFormatPr baseColWidth="10" defaultRowHeight="15"/>
  <cols>
    <col min="1" max="1" width="18.140625" bestFit="1" customWidth="1"/>
    <col min="2" max="2" width="41" bestFit="1" customWidth="1"/>
    <col min="3" max="3" width="16.42578125" style="2" bestFit="1" customWidth="1"/>
  </cols>
  <sheetData>
    <row r="7" spans="1:3">
      <c r="A7">
        <v>210</v>
      </c>
      <c r="B7" t="s">
        <v>0</v>
      </c>
      <c r="C7" s="2">
        <v>363937.16</v>
      </c>
    </row>
    <row r="8" spans="1:3" hidden="1">
      <c r="A8" t="s">
        <v>1</v>
      </c>
      <c r="B8" t="s">
        <v>2</v>
      </c>
      <c r="C8" s="2">
        <v>363937.16</v>
      </c>
    </row>
    <row r="10" spans="1:3">
      <c r="A10">
        <v>211</v>
      </c>
      <c r="B10" t="s">
        <v>3</v>
      </c>
      <c r="C10" s="2">
        <v>1189795.46</v>
      </c>
    </row>
    <row r="11" spans="1:3" hidden="1">
      <c r="A11" t="s">
        <v>6</v>
      </c>
      <c r="B11" t="s">
        <v>7</v>
      </c>
      <c r="C11" s="2">
        <v>208618.37</v>
      </c>
    </row>
    <row r="12" spans="1:3" hidden="1">
      <c r="A12" t="s">
        <v>8</v>
      </c>
      <c r="B12" t="s">
        <v>9</v>
      </c>
      <c r="C12" s="2">
        <v>332498.46000000002</v>
      </c>
    </row>
    <row r="13" spans="1:3" hidden="1">
      <c r="A13" t="s">
        <v>10</v>
      </c>
      <c r="B13" t="s">
        <v>11</v>
      </c>
      <c r="C13" s="2">
        <v>52819.74</v>
      </c>
    </row>
    <row r="14" spans="1:3" hidden="1">
      <c r="A14" t="s">
        <v>409</v>
      </c>
      <c r="B14" t="s">
        <v>410</v>
      </c>
      <c r="C14" s="2">
        <v>-1025</v>
      </c>
    </row>
    <row r="15" spans="1:3" hidden="1">
      <c r="A15" t="s">
        <v>12</v>
      </c>
      <c r="B15" t="s">
        <v>13</v>
      </c>
      <c r="C15" s="2">
        <v>3309.88</v>
      </c>
    </row>
    <row r="16" spans="1:3" hidden="1">
      <c r="A16" t="s">
        <v>14</v>
      </c>
      <c r="B16" t="s">
        <v>15</v>
      </c>
      <c r="C16" s="2">
        <v>899.74</v>
      </c>
    </row>
    <row r="17" spans="1:3" hidden="1">
      <c r="A17" t="s">
        <v>16</v>
      </c>
      <c r="B17" t="s">
        <v>17</v>
      </c>
      <c r="C17" s="2">
        <v>351414.55</v>
      </c>
    </row>
    <row r="18" spans="1:3" hidden="1">
      <c r="A18" t="s">
        <v>18</v>
      </c>
      <c r="B18" t="s">
        <v>19</v>
      </c>
      <c r="C18" s="2">
        <v>3581.91</v>
      </c>
    </row>
    <row r="19" spans="1:3" hidden="1">
      <c r="A19" t="s">
        <v>20</v>
      </c>
      <c r="B19" t="s">
        <v>21</v>
      </c>
      <c r="C19" s="2">
        <v>16241</v>
      </c>
    </row>
    <row r="20" spans="1:3" hidden="1">
      <c r="A20" t="s">
        <v>22</v>
      </c>
      <c r="B20" t="s">
        <v>23</v>
      </c>
      <c r="C20" s="2">
        <v>163735.42000000001</v>
      </c>
    </row>
    <row r="21" spans="1:3" hidden="1">
      <c r="A21" t="s">
        <v>24</v>
      </c>
      <c r="B21" t="s">
        <v>25</v>
      </c>
      <c r="C21" s="2">
        <v>13932.88</v>
      </c>
    </row>
    <row r="22" spans="1:3" hidden="1">
      <c r="A22" t="s">
        <v>26</v>
      </c>
      <c r="B22" t="s">
        <v>27</v>
      </c>
      <c r="C22" s="2">
        <v>2059.21</v>
      </c>
    </row>
    <row r="23" spans="1:3" hidden="1">
      <c r="A23" t="s">
        <v>28</v>
      </c>
      <c r="B23" t="s">
        <v>29</v>
      </c>
      <c r="C23" s="2">
        <v>31893.57</v>
      </c>
    </row>
    <row r="24" spans="1:3" hidden="1">
      <c r="A24" t="s">
        <v>411</v>
      </c>
      <c r="B24" t="s">
        <v>412</v>
      </c>
      <c r="C24" s="2">
        <v>8182.54</v>
      </c>
    </row>
    <row r="25" spans="1:3" hidden="1">
      <c r="A25" t="s">
        <v>413</v>
      </c>
      <c r="B25" t="s">
        <v>414</v>
      </c>
      <c r="C25" s="2">
        <v>-950</v>
      </c>
    </row>
    <row r="26" spans="1:3" hidden="1">
      <c r="A26" t="s">
        <v>30</v>
      </c>
      <c r="B26" t="s">
        <v>31</v>
      </c>
      <c r="C26" s="2">
        <v>2583.19</v>
      </c>
    </row>
    <row r="28" spans="1:3">
      <c r="A28">
        <v>212</v>
      </c>
      <c r="B28" t="s">
        <v>32</v>
      </c>
      <c r="C28" s="2">
        <v>289818.17</v>
      </c>
    </row>
    <row r="29" spans="1:3" hidden="1">
      <c r="A29" t="s">
        <v>415</v>
      </c>
      <c r="B29" t="s">
        <v>416</v>
      </c>
    </row>
    <row r="30" spans="1:3" hidden="1">
      <c r="A30" t="s">
        <v>33</v>
      </c>
      <c r="B30" t="s">
        <v>7</v>
      </c>
      <c r="C30" s="2">
        <v>271023.26</v>
      </c>
    </row>
    <row r="31" spans="1:3" hidden="1">
      <c r="A31" t="s">
        <v>34</v>
      </c>
      <c r="B31" t="s">
        <v>9</v>
      </c>
      <c r="C31" s="2">
        <v>7377.21</v>
      </c>
    </row>
    <row r="32" spans="1:3" hidden="1">
      <c r="A32" t="s">
        <v>36</v>
      </c>
      <c r="B32" t="s">
        <v>37</v>
      </c>
      <c r="C32" s="2">
        <v>8624.9699999999993</v>
      </c>
    </row>
    <row r="33" spans="1:3" hidden="1">
      <c r="A33" t="s">
        <v>417</v>
      </c>
      <c r="B33" t="s">
        <v>418</v>
      </c>
      <c r="C33" s="2">
        <v>2792.73</v>
      </c>
    </row>
    <row r="35" spans="1:3">
      <c r="A35">
        <v>220</v>
      </c>
      <c r="B35" t="s">
        <v>39</v>
      </c>
      <c r="C35" s="2">
        <f>+C36</f>
        <v>-438100.38</v>
      </c>
    </row>
    <row r="36" spans="1:3" hidden="1">
      <c r="A36" t="s">
        <v>40</v>
      </c>
      <c r="B36" t="s">
        <v>41</v>
      </c>
      <c r="C36" s="2">
        <v>-438100.38</v>
      </c>
    </row>
    <row r="38" spans="1:3">
      <c r="A38">
        <v>221</v>
      </c>
      <c r="B38" t="s">
        <v>42</v>
      </c>
      <c r="C38" s="2">
        <v>243950</v>
      </c>
    </row>
    <row r="39" spans="1:3" hidden="1">
      <c r="A39" t="s">
        <v>421</v>
      </c>
      <c r="B39" t="s">
        <v>422</v>
      </c>
      <c r="C39" s="2">
        <v>15000</v>
      </c>
    </row>
    <row r="40" spans="1:3" hidden="1">
      <c r="A40" t="s">
        <v>43</v>
      </c>
      <c r="B40" t="s">
        <v>44</v>
      </c>
      <c r="C40" s="2">
        <v>10000</v>
      </c>
    </row>
    <row r="41" spans="1:3" hidden="1">
      <c r="A41" t="s">
        <v>47</v>
      </c>
      <c r="B41" t="s">
        <v>48</v>
      </c>
      <c r="C41" s="2">
        <v>2000</v>
      </c>
    </row>
    <row r="42" spans="1:3" hidden="1">
      <c r="A42" t="s">
        <v>423</v>
      </c>
      <c r="B42" t="s">
        <v>424</v>
      </c>
      <c r="C42" s="2">
        <v>5000</v>
      </c>
    </row>
    <row r="43" spans="1:3" hidden="1">
      <c r="A43" t="s">
        <v>53</v>
      </c>
      <c r="B43" t="s">
        <v>54</v>
      </c>
      <c r="C43" s="2">
        <v>2500</v>
      </c>
    </row>
    <row r="44" spans="1:3" hidden="1">
      <c r="A44" t="s">
        <v>57</v>
      </c>
      <c r="B44" t="s">
        <v>58</v>
      </c>
      <c r="C44" s="2">
        <v>2500</v>
      </c>
    </row>
    <row r="45" spans="1:3" hidden="1">
      <c r="A45" t="s">
        <v>61</v>
      </c>
      <c r="B45" t="s">
        <v>62</v>
      </c>
      <c r="C45" s="2">
        <v>10000</v>
      </c>
    </row>
    <row r="46" spans="1:3" hidden="1">
      <c r="A46" t="s">
        <v>63</v>
      </c>
      <c r="B46" t="s">
        <v>64</v>
      </c>
      <c r="C46" s="2">
        <v>5000</v>
      </c>
    </row>
    <row r="47" spans="1:3" hidden="1">
      <c r="A47" t="s">
        <v>67</v>
      </c>
      <c r="B47" t="s">
        <v>68</v>
      </c>
      <c r="C47" s="2">
        <v>10000</v>
      </c>
    </row>
    <row r="48" spans="1:3" hidden="1">
      <c r="A48" t="s">
        <v>425</v>
      </c>
      <c r="B48" t="s">
        <v>426</v>
      </c>
      <c r="C48" s="2">
        <v>15000</v>
      </c>
    </row>
    <row r="49" spans="1:3" hidden="1">
      <c r="A49" t="s">
        <v>73</v>
      </c>
      <c r="B49" t="s">
        <v>74</v>
      </c>
      <c r="C49" s="2">
        <v>2500</v>
      </c>
    </row>
    <row r="50" spans="1:3" hidden="1">
      <c r="A50" t="s">
        <v>79</v>
      </c>
      <c r="B50" t="s">
        <v>80</v>
      </c>
      <c r="C50" s="2">
        <v>5000</v>
      </c>
    </row>
    <row r="51" spans="1:3" hidden="1">
      <c r="A51" t="s">
        <v>87</v>
      </c>
      <c r="B51" t="s">
        <v>88</v>
      </c>
      <c r="C51" s="2">
        <v>2500</v>
      </c>
    </row>
    <row r="52" spans="1:3" hidden="1">
      <c r="A52" t="s">
        <v>91</v>
      </c>
      <c r="B52" t="s">
        <v>92</v>
      </c>
      <c r="C52" s="2">
        <v>5000</v>
      </c>
    </row>
    <row r="53" spans="1:3" hidden="1">
      <c r="A53" t="s">
        <v>93</v>
      </c>
      <c r="B53" t="s">
        <v>94</v>
      </c>
      <c r="C53" s="2">
        <v>5000</v>
      </c>
    </row>
    <row r="54" spans="1:3" hidden="1">
      <c r="A54" t="s">
        <v>97</v>
      </c>
      <c r="B54" t="s">
        <v>98</v>
      </c>
      <c r="C54" s="2">
        <v>2000</v>
      </c>
    </row>
    <row r="55" spans="1:3" hidden="1">
      <c r="A55" t="s">
        <v>99</v>
      </c>
      <c r="B55" t="s">
        <v>100</v>
      </c>
      <c r="C55" s="2">
        <v>2000</v>
      </c>
    </row>
    <row r="56" spans="1:3" hidden="1">
      <c r="A56" t="s">
        <v>101</v>
      </c>
      <c r="B56" t="s">
        <v>102</v>
      </c>
      <c r="C56" s="2">
        <v>2500</v>
      </c>
    </row>
    <row r="57" spans="1:3" hidden="1">
      <c r="A57" t="s">
        <v>105</v>
      </c>
      <c r="B57" t="s">
        <v>106</v>
      </c>
      <c r="C57" s="2">
        <v>2500</v>
      </c>
    </row>
    <row r="58" spans="1:3" hidden="1">
      <c r="A58" t="s">
        <v>107</v>
      </c>
      <c r="B58" t="s">
        <v>108</v>
      </c>
      <c r="C58" s="2">
        <v>2500</v>
      </c>
    </row>
    <row r="59" spans="1:3" hidden="1">
      <c r="A59" t="s">
        <v>427</v>
      </c>
      <c r="B59" t="s">
        <v>428</v>
      </c>
      <c r="C59" s="2">
        <v>2000</v>
      </c>
    </row>
    <row r="60" spans="1:3" hidden="1">
      <c r="A60" t="s">
        <v>429</v>
      </c>
      <c r="B60" t="s">
        <v>430</v>
      </c>
      <c r="C60" s="2">
        <v>2000</v>
      </c>
    </row>
    <row r="61" spans="1:3" hidden="1">
      <c r="A61" t="s">
        <v>431</v>
      </c>
      <c r="B61" t="s">
        <v>432</v>
      </c>
      <c r="C61" s="2">
        <v>2000</v>
      </c>
    </row>
    <row r="62" spans="1:3" hidden="1">
      <c r="A62" t="s">
        <v>433</v>
      </c>
      <c r="B62" t="s">
        <v>434</v>
      </c>
      <c r="C62" s="2">
        <v>2500</v>
      </c>
    </row>
    <row r="63" spans="1:3" hidden="1">
      <c r="A63" t="s">
        <v>435</v>
      </c>
      <c r="B63" t="s">
        <v>436</v>
      </c>
      <c r="C63" s="2">
        <v>2500</v>
      </c>
    </row>
    <row r="64" spans="1:3" hidden="1">
      <c r="A64" t="s">
        <v>437</v>
      </c>
      <c r="B64" t="s">
        <v>438</v>
      </c>
      <c r="C64" s="2">
        <v>2000</v>
      </c>
    </row>
    <row r="65" spans="1:3" hidden="1">
      <c r="A65" t="s">
        <v>439</v>
      </c>
      <c r="B65" t="s">
        <v>440</v>
      </c>
      <c r="C65" s="2">
        <v>2500</v>
      </c>
    </row>
    <row r="66" spans="1:3" hidden="1">
      <c r="A66" t="s">
        <v>109</v>
      </c>
      <c r="B66" t="s">
        <v>110</v>
      </c>
      <c r="C66" s="2">
        <v>5000</v>
      </c>
    </row>
    <row r="67" spans="1:3" hidden="1">
      <c r="A67" t="s">
        <v>610</v>
      </c>
      <c r="B67" t="s">
        <v>611</v>
      </c>
      <c r="C67" s="2">
        <v>2500</v>
      </c>
    </row>
    <row r="68" spans="1:3" hidden="1">
      <c r="A68" t="s">
        <v>111</v>
      </c>
      <c r="B68" t="s">
        <v>112</v>
      </c>
      <c r="C68" s="2">
        <v>1000</v>
      </c>
    </row>
    <row r="69" spans="1:3" hidden="1">
      <c r="A69" t="s">
        <v>113</v>
      </c>
      <c r="B69" t="s">
        <v>114</v>
      </c>
      <c r="C69" s="2">
        <v>7500</v>
      </c>
    </row>
    <row r="70" spans="1:3" hidden="1">
      <c r="A70" t="s">
        <v>115</v>
      </c>
      <c r="B70" t="s">
        <v>116</v>
      </c>
      <c r="C70" s="2">
        <v>2500</v>
      </c>
    </row>
    <row r="71" spans="1:3" hidden="1">
      <c r="A71" t="s">
        <v>119</v>
      </c>
      <c r="B71" t="s">
        <v>120</v>
      </c>
      <c r="C71" s="2">
        <v>5000</v>
      </c>
    </row>
    <row r="72" spans="1:3" hidden="1">
      <c r="A72" t="s">
        <v>121</v>
      </c>
      <c r="B72" t="s">
        <v>122</v>
      </c>
      <c r="C72" s="2">
        <v>7500</v>
      </c>
    </row>
    <row r="73" spans="1:3" hidden="1">
      <c r="A73" t="s">
        <v>123</v>
      </c>
      <c r="B73" t="s">
        <v>124</v>
      </c>
      <c r="C73" s="2">
        <v>5000</v>
      </c>
    </row>
    <row r="74" spans="1:3" hidden="1">
      <c r="A74" t="s">
        <v>441</v>
      </c>
      <c r="B74" t="s">
        <v>442</v>
      </c>
      <c r="C74" s="2">
        <v>5000</v>
      </c>
    </row>
    <row r="75" spans="1:3" hidden="1">
      <c r="A75" t="s">
        <v>125</v>
      </c>
      <c r="B75" t="s">
        <v>126</v>
      </c>
      <c r="C75" s="2">
        <v>5000</v>
      </c>
    </row>
    <row r="76" spans="1:3" hidden="1">
      <c r="A76" t="s">
        <v>127</v>
      </c>
      <c r="B76" t="s">
        <v>128</v>
      </c>
      <c r="C76" s="2">
        <v>-2500</v>
      </c>
    </row>
    <row r="77" spans="1:3" hidden="1">
      <c r="A77" t="s">
        <v>129</v>
      </c>
      <c r="B77" t="s">
        <v>130</v>
      </c>
      <c r="C77" s="2">
        <v>5000</v>
      </c>
    </row>
    <row r="78" spans="1:3" hidden="1">
      <c r="A78" t="s">
        <v>612</v>
      </c>
      <c r="B78" t="s">
        <v>613</v>
      </c>
      <c r="C78" s="2">
        <v>2500</v>
      </c>
    </row>
    <row r="79" spans="1:3" hidden="1">
      <c r="A79" t="s">
        <v>131</v>
      </c>
      <c r="B79" t="s">
        <v>132</v>
      </c>
      <c r="C79" s="2">
        <v>5000</v>
      </c>
    </row>
    <row r="80" spans="1:3" hidden="1">
      <c r="A80" t="s">
        <v>133</v>
      </c>
      <c r="B80" t="s">
        <v>134</v>
      </c>
      <c r="C80" s="2">
        <v>4950</v>
      </c>
    </row>
    <row r="81" spans="1:3" hidden="1">
      <c r="A81" t="s">
        <v>135</v>
      </c>
      <c r="B81" t="s">
        <v>136</v>
      </c>
      <c r="C81" s="2">
        <v>5000</v>
      </c>
    </row>
    <row r="82" spans="1:3" hidden="1">
      <c r="A82" t="s">
        <v>137</v>
      </c>
      <c r="B82" t="s">
        <v>138</v>
      </c>
      <c r="C82" s="2">
        <v>15000</v>
      </c>
    </row>
    <row r="83" spans="1:3" hidden="1">
      <c r="A83" t="s">
        <v>443</v>
      </c>
      <c r="B83" t="s">
        <v>444</v>
      </c>
      <c r="C83" s="2">
        <v>15000</v>
      </c>
    </row>
    <row r="84" spans="1:3" hidden="1">
      <c r="A84" t="s">
        <v>141</v>
      </c>
      <c r="B84" t="s">
        <v>142</v>
      </c>
      <c r="C84" s="2">
        <v>7500</v>
      </c>
    </row>
    <row r="85" spans="1:3" hidden="1">
      <c r="A85" t="s">
        <v>143</v>
      </c>
      <c r="B85" t="s">
        <v>144</v>
      </c>
      <c r="C85" s="2">
        <v>7500</v>
      </c>
    </row>
    <row r="86" spans="1:3" hidden="1">
      <c r="A86" t="s">
        <v>445</v>
      </c>
      <c r="B86" t="s">
        <v>446</v>
      </c>
      <c r="C86" s="2">
        <v>5000</v>
      </c>
    </row>
    <row r="87" spans="1:3" hidden="1">
      <c r="A87" t="s">
        <v>447</v>
      </c>
      <c r="B87" t="s">
        <v>448</v>
      </c>
      <c r="C87" s="2">
        <v>4000</v>
      </c>
    </row>
    <row r="89" spans="1:3">
      <c r="A89">
        <v>225</v>
      </c>
      <c r="B89" t="s">
        <v>149</v>
      </c>
      <c r="C89" s="2">
        <f>SUM(C90:C158)</f>
        <v>19089077.979999997</v>
      </c>
    </row>
    <row r="90" spans="1:3">
      <c r="A90" t="s">
        <v>150</v>
      </c>
      <c r="B90" t="s">
        <v>151</v>
      </c>
      <c r="C90" s="2">
        <v>265500</v>
      </c>
    </row>
    <row r="91" spans="1:3">
      <c r="A91" t="s">
        <v>164</v>
      </c>
      <c r="B91" t="s">
        <v>165</v>
      </c>
      <c r="C91" s="2">
        <v>280600</v>
      </c>
    </row>
    <row r="92" spans="1:3">
      <c r="A92" t="s">
        <v>168</v>
      </c>
      <c r="B92" t="s">
        <v>169</v>
      </c>
      <c r="C92" s="2">
        <v>7800</v>
      </c>
    </row>
    <row r="93" spans="1:3">
      <c r="A93" t="s">
        <v>180</v>
      </c>
      <c r="B93" t="s">
        <v>181</v>
      </c>
      <c r="C93" s="2">
        <v>390200</v>
      </c>
    </row>
    <row r="94" spans="1:3">
      <c r="A94" t="s">
        <v>198</v>
      </c>
      <c r="B94" t="s">
        <v>199</v>
      </c>
      <c r="C94" s="2">
        <v>265500</v>
      </c>
    </row>
    <row r="95" spans="1:3">
      <c r="A95" t="s">
        <v>202</v>
      </c>
      <c r="B95" t="s">
        <v>203</v>
      </c>
      <c r="C95" s="2">
        <v>6200.01</v>
      </c>
    </row>
    <row r="96" spans="1:3">
      <c r="A96" t="s">
        <v>210</v>
      </c>
      <c r="B96" t="s">
        <v>211</v>
      </c>
      <c r="C96" s="2">
        <v>302000</v>
      </c>
    </row>
    <row r="97" spans="1:3">
      <c r="A97" t="s">
        <v>212</v>
      </c>
      <c r="B97" t="s">
        <v>213</v>
      </c>
      <c r="C97" s="2">
        <v>302000</v>
      </c>
    </row>
    <row r="98" spans="1:3">
      <c r="A98" t="s">
        <v>461</v>
      </c>
      <c r="B98" t="s">
        <v>462</v>
      </c>
      <c r="C98" s="2">
        <v>416100</v>
      </c>
    </row>
    <row r="99" spans="1:3">
      <c r="A99" t="s">
        <v>614</v>
      </c>
      <c r="B99" t="s">
        <v>615</v>
      </c>
      <c r="C99" s="2">
        <v>-5000</v>
      </c>
    </row>
    <row r="100" spans="1:3">
      <c r="A100" t="s">
        <v>230</v>
      </c>
      <c r="B100" t="s">
        <v>231</v>
      </c>
      <c r="C100" s="2">
        <v>276100</v>
      </c>
    </row>
    <row r="101" spans="1:3">
      <c r="A101" t="s">
        <v>234</v>
      </c>
      <c r="B101" t="s">
        <v>235</v>
      </c>
      <c r="C101" s="2">
        <v>-7667</v>
      </c>
    </row>
    <row r="102" spans="1:3">
      <c r="A102" t="s">
        <v>270</v>
      </c>
      <c r="B102" t="s">
        <v>271</v>
      </c>
      <c r="C102" s="2">
        <v>150500</v>
      </c>
    </row>
    <row r="103" spans="1:3">
      <c r="A103" t="s">
        <v>467</v>
      </c>
      <c r="B103" t="s">
        <v>468</v>
      </c>
      <c r="C103" s="2">
        <v>271100</v>
      </c>
    </row>
    <row r="104" spans="1:3">
      <c r="A104" t="s">
        <v>469</v>
      </c>
      <c r="B104" t="s">
        <v>470</v>
      </c>
      <c r="C104" s="2">
        <v>179000</v>
      </c>
    </row>
    <row r="105" spans="1:3">
      <c r="A105" t="s">
        <v>294</v>
      </c>
      <c r="B105" t="s">
        <v>295</v>
      </c>
      <c r="C105" s="2">
        <v>276100</v>
      </c>
    </row>
    <row r="106" spans="1:3">
      <c r="A106" t="s">
        <v>471</v>
      </c>
      <c r="B106" t="s">
        <v>472</v>
      </c>
      <c r="C106" s="2">
        <v>371000</v>
      </c>
    </row>
    <row r="107" spans="1:3">
      <c r="A107" t="s">
        <v>314</v>
      </c>
      <c r="B107" t="s">
        <v>315</v>
      </c>
      <c r="C107" s="2">
        <v>300500</v>
      </c>
    </row>
    <row r="108" spans="1:3">
      <c r="A108" t="s">
        <v>318</v>
      </c>
      <c r="B108" t="s">
        <v>319</v>
      </c>
      <c r="C108" s="2">
        <v>300500</v>
      </c>
    </row>
    <row r="109" spans="1:3">
      <c r="A109" t="s">
        <v>328</v>
      </c>
      <c r="B109" t="s">
        <v>329</v>
      </c>
      <c r="C109" s="2">
        <v>214700</v>
      </c>
    </row>
    <row r="110" spans="1:3">
      <c r="A110" t="s">
        <v>330</v>
      </c>
      <c r="B110" t="s">
        <v>331</v>
      </c>
      <c r="C110" s="2">
        <v>302000</v>
      </c>
    </row>
    <row r="111" spans="1:3">
      <c r="A111" t="s">
        <v>497</v>
      </c>
      <c r="B111" t="s">
        <v>498</v>
      </c>
      <c r="C111" s="2">
        <v>247300</v>
      </c>
    </row>
    <row r="112" spans="1:3">
      <c r="A112" t="s">
        <v>507</v>
      </c>
      <c r="B112" t="s">
        <v>508</v>
      </c>
      <c r="C112" s="2">
        <v>205600</v>
      </c>
    </row>
    <row r="113" spans="1:3">
      <c r="A113" t="s">
        <v>511</v>
      </c>
      <c r="B113" t="s">
        <v>512</v>
      </c>
      <c r="C113" s="2">
        <v>209600</v>
      </c>
    </row>
    <row r="114" spans="1:3">
      <c r="A114" t="s">
        <v>521</v>
      </c>
      <c r="B114" t="s">
        <v>522</v>
      </c>
      <c r="C114" s="2">
        <v>271100</v>
      </c>
    </row>
    <row r="115" spans="1:3">
      <c r="A115" t="s">
        <v>529</v>
      </c>
      <c r="B115" t="s">
        <v>530</v>
      </c>
      <c r="C115" s="2">
        <v>375500</v>
      </c>
    </row>
    <row r="116" spans="1:3">
      <c r="A116" t="s">
        <v>533</v>
      </c>
      <c r="B116" t="s">
        <v>534</v>
      </c>
      <c r="C116" s="2">
        <v>259700</v>
      </c>
    </row>
    <row r="117" spans="1:3">
      <c r="A117" t="s">
        <v>545</v>
      </c>
      <c r="B117" t="s">
        <v>546</v>
      </c>
      <c r="C117" s="2">
        <v>271100</v>
      </c>
    </row>
    <row r="118" spans="1:3">
      <c r="A118" t="s">
        <v>549</v>
      </c>
      <c r="B118" t="s">
        <v>550</v>
      </c>
      <c r="C118" s="2">
        <v>246900</v>
      </c>
    </row>
    <row r="119" spans="1:3">
      <c r="A119" t="s">
        <v>561</v>
      </c>
      <c r="B119" t="s">
        <v>562</v>
      </c>
      <c r="C119" s="2">
        <v>302000</v>
      </c>
    </row>
    <row r="120" spans="1:3">
      <c r="A120" t="s">
        <v>563</v>
      </c>
      <c r="B120" t="s">
        <v>564</v>
      </c>
      <c r="C120" s="2">
        <v>435200</v>
      </c>
    </row>
    <row r="121" spans="1:3">
      <c r="A121" t="s">
        <v>571</v>
      </c>
      <c r="B121" t="s">
        <v>572</v>
      </c>
      <c r="C121" s="2">
        <v>268320</v>
      </c>
    </row>
    <row r="122" spans="1:3">
      <c r="A122" t="s">
        <v>573</v>
      </c>
      <c r="B122" t="s">
        <v>574</v>
      </c>
      <c r="C122" s="2">
        <v>323100</v>
      </c>
    </row>
    <row r="123" spans="1:3">
      <c r="A123" t="s">
        <v>616</v>
      </c>
      <c r="B123" t="s">
        <v>617</v>
      </c>
      <c r="C123" s="2">
        <v>362800</v>
      </c>
    </row>
    <row r="124" spans="1:3">
      <c r="A124" t="s">
        <v>585</v>
      </c>
      <c r="B124" t="s">
        <v>586</v>
      </c>
      <c r="C124" s="2">
        <v>-3500</v>
      </c>
    </row>
    <row r="125" spans="1:3">
      <c r="A125" t="s">
        <v>618</v>
      </c>
      <c r="B125" t="s">
        <v>619</v>
      </c>
      <c r="C125" s="2">
        <v>164600</v>
      </c>
    </row>
    <row r="126" spans="1:3">
      <c r="A126" t="s">
        <v>620</v>
      </c>
      <c r="B126" t="s">
        <v>621</v>
      </c>
      <c r="C126" s="2">
        <v>239500</v>
      </c>
    </row>
    <row r="127" spans="1:3">
      <c r="A127" t="s">
        <v>622</v>
      </c>
      <c r="B127" t="s">
        <v>623</v>
      </c>
      <c r="C127" s="2">
        <v>239500</v>
      </c>
    </row>
    <row r="128" spans="1:3">
      <c r="A128" t="s">
        <v>592</v>
      </c>
      <c r="B128" t="s">
        <v>593</v>
      </c>
      <c r="C128" s="2">
        <v>271100</v>
      </c>
    </row>
    <row r="129" spans="1:3">
      <c r="A129" t="s">
        <v>624</v>
      </c>
      <c r="B129" t="s">
        <v>625</v>
      </c>
      <c r="C129" s="2">
        <v>451700</v>
      </c>
    </row>
    <row r="130" spans="1:3">
      <c r="A130" t="s">
        <v>626</v>
      </c>
      <c r="B130" t="s">
        <v>627</v>
      </c>
      <c r="C130" s="2">
        <v>226900</v>
      </c>
    </row>
    <row r="131" spans="1:3">
      <c r="A131" t="s">
        <v>630</v>
      </c>
      <c r="B131" t="s">
        <v>631</v>
      </c>
      <c r="C131" s="2">
        <v>435200</v>
      </c>
    </row>
    <row r="132" spans="1:3">
      <c r="A132" t="s">
        <v>632</v>
      </c>
      <c r="B132" t="s">
        <v>633</v>
      </c>
      <c r="C132" s="2">
        <v>357200</v>
      </c>
    </row>
    <row r="133" spans="1:3">
      <c r="A133" t="s">
        <v>634</v>
      </c>
      <c r="B133" t="s">
        <v>635</v>
      </c>
      <c r="C133" s="2">
        <v>415200</v>
      </c>
    </row>
    <row r="134" spans="1:3">
      <c r="A134" t="s">
        <v>636</v>
      </c>
      <c r="B134" t="s">
        <v>637</v>
      </c>
      <c r="C134" s="2">
        <v>202000</v>
      </c>
    </row>
    <row r="135" spans="1:3">
      <c r="A135" t="s">
        <v>638</v>
      </c>
      <c r="B135" t="s">
        <v>639</v>
      </c>
      <c r="C135" s="2">
        <v>337700</v>
      </c>
    </row>
    <row r="136" spans="1:3">
      <c r="A136" t="s">
        <v>640</v>
      </c>
      <c r="B136" t="s">
        <v>641</v>
      </c>
      <c r="C136" s="2">
        <v>280500</v>
      </c>
    </row>
    <row r="137" spans="1:3">
      <c r="A137" t="s">
        <v>642</v>
      </c>
      <c r="B137" t="s">
        <v>643</v>
      </c>
      <c r="C137" s="2">
        <v>564000</v>
      </c>
    </row>
    <row r="138" spans="1:3">
      <c r="A138" t="s">
        <v>644</v>
      </c>
      <c r="B138" t="s">
        <v>645</v>
      </c>
      <c r="C138" s="2">
        <v>186900</v>
      </c>
    </row>
    <row r="139" spans="1:3">
      <c r="A139" t="s">
        <v>646</v>
      </c>
      <c r="B139" t="s">
        <v>647</v>
      </c>
      <c r="C139" s="2">
        <v>282000</v>
      </c>
    </row>
    <row r="140" spans="1:3">
      <c r="A140" t="s">
        <v>648</v>
      </c>
      <c r="B140" t="s">
        <v>649</v>
      </c>
      <c r="C140" s="2">
        <v>302000</v>
      </c>
    </row>
    <row r="141" spans="1:3">
      <c r="A141" t="s">
        <v>650</v>
      </c>
      <c r="B141" t="s">
        <v>651</v>
      </c>
      <c r="C141" s="2">
        <v>412800</v>
      </c>
    </row>
    <row r="142" spans="1:3">
      <c r="A142" t="s">
        <v>652</v>
      </c>
      <c r="B142" t="s">
        <v>653</v>
      </c>
      <c r="C142" s="2">
        <v>375500</v>
      </c>
    </row>
    <row r="143" spans="1:3">
      <c r="A143" t="s">
        <v>654</v>
      </c>
      <c r="B143" t="s">
        <v>655</v>
      </c>
      <c r="C143" s="2">
        <v>276100</v>
      </c>
    </row>
    <row r="144" spans="1:3">
      <c r="A144" t="s">
        <v>656</v>
      </c>
      <c r="B144" t="s">
        <v>657</v>
      </c>
      <c r="C144" s="2">
        <v>375500</v>
      </c>
    </row>
    <row r="145" spans="1:3">
      <c r="A145" t="s">
        <v>658</v>
      </c>
      <c r="B145" t="s">
        <v>659</v>
      </c>
      <c r="C145" s="2">
        <v>447000</v>
      </c>
    </row>
    <row r="146" spans="1:3">
      <c r="A146" t="s">
        <v>660</v>
      </c>
      <c r="B146" t="s">
        <v>661</v>
      </c>
      <c r="C146" s="2">
        <v>348500</v>
      </c>
    </row>
    <row r="147" spans="1:3">
      <c r="A147" t="s">
        <v>662</v>
      </c>
      <c r="B147" t="s">
        <v>663</v>
      </c>
      <c r="C147" s="2">
        <v>302000</v>
      </c>
    </row>
    <row r="148" spans="1:3">
      <c r="A148" t="s">
        <v>664</v>
      </c>
      <c r="B148" t="s">
        <v>665</v>
      </c>
      <c r="C148" s="2">
        <v>412800</v>
      </c>
    </row>
    <row r="149" spans="1:3">
      <c r="A149" t="s">
        <v>666</v>
      </c>
      <c r="B149" t="s">
        <v>667</v>
      </c>
      <c r="C149" s="2">
        <v>412800</v>
      </c>
    </row>
    <row r="150" spans="1:3">
      <c r="A150" t="s">
        <v>668</v>
      </c>
      <c r="B150" t="s">
        <v>669</v>
      </c>
      <c r="C150" s="2">
        <v>435200</v>
      </c>
    </row>
    <row r="151" spans="1:3">
      <c r="A151" t="s">
        <v>348</v>
      </c>
      <c r="B151" t="s">
        <v>349</v>
      </c>
      <c r="C151" s="2">
        <v>435200</v>
      </c>
    </row>
    <row r="152" spans="1:3">
      <c r="A152" t="s">
        <v>670</v>
      </c>
      <c r="B152" t="s">
        <v>671</v>
      </c>
      <c r="C152" s="2">
        <v>-50000</v>
      </c>
    </row>
    <row r="153" spans="1:3">
      <c r="A153" t="s">
        <v>672</v>
      </c>
      <c r="B153" t="s">
        <v>673</v>
      </c>
      <c r="C153" s="2">
        <v>-20000</v>
      </c>
    </row>
    <row r="154" spans="1:3">
      <c r="A154" t="s">
        <v>674</v>
      </c>
      <c r="B154" t="s">
        <v>675</v>
      </c>
      <c r="C154" s="2">
        <v>-170000</v>
      </c>
    </row>
    <row r="155" spans="1:3">
      <c r="A155" t="s">
        <v>676</v>
      </c>
      <c r="B155" t="s">
        <v>677</v>
      </c>
      <c r="C155" s="2">
        <v>610000</v>
      </c>
    </row>
    <row r="156" spans="1:3">
      <c r="A156" t="s">
        <v>604</v>
      </c>
      <c r="B156" t="s">
        <v>605</v>
      </c>
      <c r="C156" s="2">
        <v>186200</v>
      </c>
    </row>
    <row r="157" spans="1:3">
      <c r="A157" t="s">
        <v>678</v>
      </c>
      <c r="B157" t="s">
        <v>679</v>
      </c>
      <c r="C157" s="2">
        <v>602000</v>
      </c>
    </row>
    <row r="158" spans="1:3">
      <c r="A158" t="s">
        <v>390</v>
      </c>
      <c r="B158" t="s">
        <v>391</v>
      </c>
      <c r="C158" s="2">
        <v>102024.97</v>
      </c>
    </row>
    <row r="160" spans="1:3">
      <c r="A160">
        <v>227</v>
      </c>
      <c r="B160" t="s">
        <v>392</v>
      </c>
      <c r="C160" s="2">
        <v>135197.76999999999</v>
      </c>
    </row>
    <row r="161" spans="1:3" hidden="1">
      <c r="A161" t="s">
        <v>393</v>
      </c>
      <c r="B161" t="s">
        <v>394</v>
      </c>
      <c r="C161" s="2">
        <v>135197.76999999999</v>
      </c>
    </row>
    <row r="164" spans="1:3">
      <c r="A164">
        <v>253</v>
      </c>
      <c r="B164" t="s">
        <v>395</v>
      </c>
      <c r="C164" s="2">
        <v>189646.53</v>
      </c>
    </row>
    <row r="165" spans="1:3" hidden="1">
      <c r="A165" t="s">
        <v>396</v>
      </c>
      <c r="B165" t="s">
        <v>397</v>
      </c>
      <c r="C165" s="2">
        <v>189646.53</v>
      </c>
    </row>
    <row r="166" spans="1:3" hidden="1">
      <c r="A166" t="s">
        <v>398</v>
      </c>
      <c r="B166" t="s">
        <v>399</v>
      </c>
    </row>
    <row r="168" spans="1:3">
      <c r="A168">
        <v>254</v>
      </c>
      <c r="B168" t="s">
        <v>400</v>
      </c>
      <c r="C168" s="2">
        <f>+C169</f>
        <v>655520.44999999995</v>
      </c>
    </row>
    <row r="169" spans="1:3" hidden="1">
      <c r="A169" t="s">
        <v>407</v>
      </c>
      <c r="B169" t="s">
        <v>400</v>
      </c>
      <c r="C169" s="2">
        <v>655520.44999999995</v>
      </c>
    </row>
    <row r="171" spans="1:3">
      <c r="C171" s="2">
        <f>+C10+C28+C35+C38+C89+C160+C164+C168+C7</f>
        <v>21718843.139999997</v>
      </c>
    </row>
    <row r="172" spans="1:3">
      <c r="C172" s="2">
        <f>C171/1.16</f>
        <v>18723140.637931034</v>
      </c>
    </row>
    <row r="173" spans="1:3">
      <c r="C173" s="2">
        <f>C172*0.16</f>
        <v>2995702.5020689657</v>
      </c>
    </row>
  </sheetData>
  <sortState ref="A91:C163">
    <sortCondition ref="A91:A16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7:C195"/>
  <sheetViews>
    <sheetView workbookViewId="0">
      <selection activeCell="A38" sqref="A38"/>
    </sheetView>
  </sheetViews>
  <sheetFormatPr baseColWidth="10" defaultRowHeight="15"/>
  <cols>
    <col min="1" max="1" width="18.140625" bestFit="1" customWidth="1"/>
    <col min="2" max="2" width="41" bestFit="1" customWidth="1"/>
    <col min="3" max="3" width="14.140625" style="2" bestFit="1" customWidth="1"/>
  </cols>
  <sheetData>
    <row r="7" spans="1:3">
      <c r="A7">
        <v>210</v>
      </c>
      <c r="B7" t="s">
        <v>0</v>
      </c>
      <c r="C7" s="2">
        <v>363937.16</v>
      </c>
    </row>
    <row r="8" spans="1:3" hidden="1">
      <c r="A8" t="s">
        <v>1</v>
      </c>
      <c r="B8" t="s">
        <v>2</v>
      </c>
      <c r="C8" s="2">
        <v>363937.16</v>
      </c>
    </row>
    <row r="10" spans="1:3">
      <c r="A10">
        <v>211</v>
      </c>
      <c r="B10" t="s">
        <v>3</v>
      </c>
      <c r="C10" s="2">
        <v>1310762.68</v>
      </c>
    </row>
    <row r="11" spans="1:3" hidden="1">
      <c r="A11" t="s">
        <v>6</v>
      </c>
      <c r="B11" t="s">
        <v>7</v>
      </c>
      <c r="C11" s="2">
        <v>75006.77</v>
      </c>
    </row>
    <row r="12" spans="1:3" hidden="1">
      <c r="A12" t="s">
        <v>8</v>
      </c>
      <c r="B12" t="s">
        <v>9</v>
      </c>
      <c r="C12" s="2">
        <v>554338.99</v>
      </c>
    </row>
    <row r="13" spans="1:3" hidden="1">
      <c r="A13" t="s">
        <v>10</v>
      </c>
      <c r="B13" t="s">
        <v>11</v>
      </c>
      <c r="C13" s="2">
        <v>52819.74</v>
      </c>
    </row>
    <row r="14" spans="1:3" hidden="1">
      <c r="A14" t="s">
        <v>409</v>
      </c>
      <c r="B14" t="s">
        <v>410</v>
      </c>
      <c r="C14" s="2">
        <v>-1025</v>
      </c>
    </row>
    <row r="15" spans="1:3" hidden="1">
      <c r="A15" t="s">
        <v>12</v>
      </c>
      <c r="B15" t="s">
        <v>13</v>
      </c>
      <c r="C15" s="2">
        <v>3309.88</v>
      </c>
    </row>
    <row r="16" spans="1:3" hidden="1">
      <c r="A16" t="s">
        <v>14</v>
      </c>
      <c r="B16" t="s">
        <v>15</v>
      </c>
      <c r="C16" s="2">
        <v>899.74</v>
      </c>
    </row>
    <row r="17" spans="1:3" hidden="1">
      <c r="A17" t="s">
        <v>16</v>
      </c>
      <c r="B17" t="s">
        <v>17</v>
      </c>
      <c r="C17" s="2">
        <v>263330.21999999997</v>
      </c>
    </row>
    <row r="18" spans="1:3" hidden="1">
      <c r="A18" t="s">
        <v>18</v>
      </c>
      <c r="B18" t="s">
        <v>19</v>
      </c>
      <c r="C18" s="2">
        <v>3581.91</v>
      </c>
    </row>
    <row r="19" spans="1:3" hidden="1">
      <c r="A19" t="s">
        <v>20</v>
      </c>
      <c r="B19" t="s">
        <v>21</v>
      </c>
      <c r="C19" s="2">
        <v>109929.65</v>
      </c>
    </row>
    <row r="20" spans="1:3" hidden="1">
      <c r="A20" t="s">
        <v>22</v>
      </c>
      <c r="B20" t="s">
        <v>23</v>
      </c>
      <c r="C20" s="2">
        <v>153995.42000000001</v>
      </c>
    </row>
    <row r="21" spans="1:3" hidden="1">
      <c r="A21" t="s">
        <v>24</v>
      </c>
      <c r="B21" t="s">
        <v>25</v>
      </c>
      <c r="C21" s="2">
        <v>13932.88</v>
      </c>
    </row>
    <row r="22" spans="1:3" hidden="1">
      <c r="A22" t="s">
        <v>680</v>
      </c>
      <c r="B22" t="s">
        <v>418</v>
      </c>
      <c r="C22" s="2">
        <v>13953.72</v>
      </c>
    </row>
    <row r="23" spans="1:3" hidden="1">
      <c r="A23" t="s">
        <v>26</v>
      </c>
      <c r="B23" t="s">
        <v>27</v>
      </c>
      <c r="C23" s="2">
        <v>2059.21</v>
      </c>
    </row>
    <row r="24" spans="1:3" hidden="1">
      <c r="A24" t="s">
        <v>28</v>
      </c>
      <c r="B24" t="s">
        <v>29</v>
      </c>
      <c r="C24" s="2">
        <v>54813.82</v>
      </c>
    </row>
    <row r="25" spans="1:3" hidden="1">
      <c r="A25" t="s">
        <v>411</v>
      </c>
      <c r="B25" t="s">
        <v>412</v>
      </c>
      <c r="C25" s="2">
        <v>8182.54</v>
      </c>
    </row>
    <row r="26" spans="1:3" hidden="1">
      <c r="A26" t="s">
        <v>413</v>
      </c>
      <c r="B26" t="s">
        <v>414</v>
      </c>
      <c r="C26" s="2">
        <v>-950</v>
      </c>
    </row>
    <row r="27" spans="1:3" hidden="1">
      <c r="A27" t="s">
        <v>30</v>
      </c>
      <c r="B27" t="s">
        <v>31</v>
      </c>
      <c r="C27" s="2">
        <v>2583.19</v>
      </c>
    </row>
    <row r="29" spans="1:3">
      <c r="A29">
        <v>212</v>
      </c>
      <c r="B29" t="s">
        <v>32</v>
      </c>
      <c r="C29" s="2">
        <v>289818.17</v>
      </c>
    </row>
    <row r="30" spans="1:3" hidden="1">
      <c r="A30" t="s">
        <v>33</v>
      </c>
      <c r="B30" t="s">
        <v>7</v>
      </c>
      <c r="C30" s="2">
        <v>271023.26</v>
      </c>
    </row>
    <row r="31" spans="1:3" hidden="1">
      <c r="A31" t="s">
        <v>34</v>
      </c>
      <c r="B31" t="s">
        <v>9</v>
      </c>
      <c r="C31" s="2">
        <v>7377.21</v>
      </c>
    </row>
    <row r="32" spans="1:3" hidden="1">
      <c r="A32" t="s">
        <v>36</v>
      </c>
      <c r="B32" t="s">
        <v>37</v>
      </c>
      <c r="C32" s="2">
        <v>8624.9699999999993</v>
      </c>
    </row>
    <row r="33" spans="1:3" hidden="1">
      <c r="A33" t="s">
        <v>417</v>
      </c>
      <c r="B33" t="s">
        <v>418</v>
      </c>
      <c r="C33" s="2">
        <v>2792.73</v>
      </c>
    </row>
    <row r="35" spans="1:3">
      <c r="A35">
        <v>220</v>
      </c>
      <c r="B35" t="s">
        <v>39</v>
      </c>
      <c r="C35" s="2">
        <f>+C36</f>
        <v>-419317.2</v>
      </c>
    </row>
    <row r="36" spans="1:3" hidden="1">
      <c r="A36" t="s">
        <v>40</v>
      </c>
      <c r="B36" t="s">
        <v>41</v>
      </c>
      <c r="C36" s="2">
        <v>-419317.2</v>
      </c>
    </row>
    <row r="37" spans="1:3" hidden="1">
      <c r="A37" t="s">
        <v>419</v>
      </c>
      <c r="B37" t="s">
        <v>420</v>
      </c>
      <c r="C37" s="2">
        <v>4872</v>
      </c>
    </row>
    <row r="39" spans="1:3">
      <c r="A39">
        <v>221</v>
      </c>
      <c r="B39" t="s">
        <v>42</v>
      </c>
      <c r="C39" s="2">
        <v>223950</v>
      </c>
    </row>
    <row r="40" spans="1:3" hidden="1">
      <c r="A40" t="s">
        <v>421</v>
      </c>
      <c r="B40" t="s">
        <v>422</v>
      </c>
      <c r="C40" s="2">
        <v>15000</v>
      </c>
    </row>
    <row r="41" spans="1:3" hidden="1">
      <c r="A41" t="s">
        <v>43</v>
      </c>
      <c r="B41" t="s">
        <v>44</v>
      </c>
    </row>
    <row r="42" spans="1:3" hidden="1">
      <c r="A42" t="s">
        <v>47</v>
      </c>
      <c r="B42" t="s">
        <v>48</v>
      </c>
      <c r="C42" s="2">
        <v>2000</v>
      </c>
    </row>
    <row r="43" spans="1:3" hidden="1">
      <c r="A43" t="s">
        <v>423</v>
      </c>
      <c r="B43" t="s">
        <v>424</v>
      </c>
      <c r="C43" s="2">
        <v>5000</v>
      </c>
    </row>
    <row r="44" spans="1:3" hidden="1">
      <c r="A44" t="s">
        <v>53</v>
      </c>
      <c r="B44" t="s">
        <v>54</v>
      </c>
      <c r="C44" s="2">
        <v>2500</v>
      </c>
    </row>
    <row r="45" spans="1:3" hidden="1">
      <c r="A45" t="s">
        <v>57</v>
      </c>
      <c r="B45" t="s">
        <v>58</v>
      </c>
      <c r="C45" s="2">
        <v>2500</v>
      </c>
    </row>
    <row r="46" spans="1:3" hidden="1">
      <c r="A46" t="s">
        <v>61</v>
      </c>
      <c r="B46" t="s">
        <v>62</v>
      </c>
      <c r="C46" s="2">
        <v>5000</v>
      </c>
    </row>
    <row r="47" spans="1:3" hidden="1">
      <c r="A47" t="s">
        <v>63</v>
      </c>
      <c r="B47" t="s">
        <v>64</v>
      </c>
    </row>
    <row r="48" spans="1:3" hidden="1">
      <c r="A48" t="s">
        <v>67</v>
      </c>
      <c r="B48" t="s">
        <v>68</v>
      </c>
    </row>
    <row r="49" spans="1:3" hidden="1">
      <c r="A49" t="s">
        <v>425</v>
      </c>
      <c r="B49" t="s">
        <v>426</v>
      </c>
      <c r="C49" s="2">
        <v>15000</v>
      </c>
    </row>
    <row r="50" spans="1:3" hidden="1">
      <c r="A50" t="s">
        <v>73</v>
      </c>
      <c r="B50" t="s">
        <v>74</v>
      </c>
      <c r="C50" s="2">
        <v>2500</v>
      </c>
    </row>
    <row r="51" spans="1:3" hidden="1">
      <c r="A51" t="s">
        <v>79</v>
      </c>
      <c r="B51" t="s">
        <v>80</v>
      </c>
      <c r="C51" s="2">
        <v>5000</v>
      </c>
    </row>
    <row r="52" spans="1:3" hidden="1">
      <c r="A52" t="s">
        <v>87</v>
      </c>
      <c r="B52" t="s">
        <v>88</v>
      </c>
      <c r="C52" s="2">
        <v>2500</v>
      </c>
    </row>
    <row r="53" spans="1:3" hidden="1">
      <c r="A53" t="s">
        <v>91</v>
      </c>
      <c r="B53" t="s">
        <v>92</v>
      </c>
      <c r="C53" s="2">
        <v>5000</v>
      </c>
    </row>
    <row r="54" spans="1:3" hidden="1">
      <c r="A54" t="s">
        <v>93</v>
      </c>
      <c r="B54" t="s">
        <v>94</v>
      </c>
      <c r="C54" s="2">
        <v>5000</v>
      </c>
    </row>
    <row r="55" spans="1:3" hidden="1">
      <c r="A55" t="s">
        <v>97</v>
      </c>
      <c r="B55" t="s">
        <v>98</v>
      </c>
      <c r="C55" s="2">
        <v>2000</v>
      </c>
    </row>
    <row r="56" spans="1:3" hidden="1">
      <c r="A56" t="s">
        <v>99</v>
      </c>
      <c r="B56" t="s">
        <v>100</v>
      </c>
      <c r="C56" s="2">
        <v>2000</v>
      </c>
    </row>
    <row r="57" spans="1:3" hidden="1">
      <c r="A57" t="s">
        <v>101</v>
      </c>
      <c r="B57" t="s">
        <v>102</v>
      </c>
      <c r="C57" s="2">
        <v>2500</v>
      </c>
    </row>
    <row r="58" spans="1:3" hidden="1">
      <c r="A58" t="s">
        <v>105</v>
      </c>
      <c r="B58" t="s">
        <v>106</v>
      </c>
      <c r="C58" s="2">
        <v>2500</v>
      </c>
    </row>
    <row r="59" spans="1:3" hidden="1">
      <c r="A59" t="s">
        <v>107</v>
      </c>
      <c r="B59" t="s">
        <v>108</v>
      </c>
      <c r="C59" s="2">
        <v>2500</v>
      </c>
    </row>
    <row r="60" spans="1:3" hidden="1">
      <c r="A60" t="s">
        <v>427</v>
      </c>
      <c r="B60" t="s">
        <v>428</v>
      </c>
      <c r="C60" s="2">
        <v>2000</v>
      </c>
    </row>
    <row r="61" spans="1:3" hidden="1">
      <c r="A61" t="s">
        <v>429</v>
      </c>
      <c r="B61" t="s">
        <v>430</v>
      </c>
      <c r="C61" s="2">
        <v>2000</v>
      </c>
    </row>
    <row r="62" spans="1:3" hidden="1">
      <c r="A62" t="s">
        <v>431</v>
      </c>
      <c r="B62" t="s">
        <v>432</v>
      </c>
      <c r="C62" s="2">
        <v>2000</v>
      </c>
    </row>
    <row r="63" spans="1:3" hidden="1">
      <c r="A63" t="s">
        <v>433</v>
      </c>
      <c r="B63" t="s">
        <v>434</v>
      </c>
      <c r="C63" s="2">
        <v>2500</v>
      </c>
    </row>
    <row r="64" spans="1:3" hidden="1">
      <c r="A64" t="s">
        <v>435</v>
      </c>
      <c r="B64" t="s">
        <v>436</v>
      </c>
      <c r="C64" s="2">
        <v>2500</v>
      </c>
    </row>
    <row r="65" spans="1:3" hidden="1">
      <c r="A65" t="s">
        <v>437</v>
      </c>
      <c r="B65" t="s">
        <v>438</v>
      </c>
      <c r="C65" s="2">
        <v>2000</v>
      </c>
    </row>
    <row r="66" spans="1:3" hidden="1">
      <c r="A66" t="s">
        <v>439</v>
      </c>
      <c r="B66" t="s">
        <v>440</v>
      </c>
      <c r="C66" s="2">
        <v>2500</v>
      </c>
    </row>
    <row r="67" spans="1:3" hidden="1">
      <c r="A67" t="s">
        <v>109</v>
      </c>
      <c r="B67" t="s">
        <v>110</v>
      </c>
      <c r="C67" s="2">
        <v>5000</v>
      </c>
    </row>
    <row r="68" spans="1:3" hidden="1">
      <c r="A68" t="s">
        <v>610</v>
      </c>
      <c r="B68" t="s">
        <v>611</v>
      </c>
      <c r="C68" s="2">
        <v>2500</v>
      </c>
    </row>
    <row r="69" spans="1:3" hidden="1">
      <c r="A69" t="s">
        <v>111</v>
      </c>
      <c r="B69" t="s">
        <v>112</v>
      </c>
      <c r="C69" s="2">
        <v>1000</v>
      </c>
    </row>
    <row r="70" spans="1:3" hidden="1">
      <c r="A70" t="s">
        <v>113</v>
      </c>
      <c r="B70" t="s">
        <v>114</v>
      </c>
      <c r="C70" s="2">
        <v>7500</v>
      </c>
    </row>
    <row r="71" spans="1:3" hidden="1">
      <c r="A71" t="s">
        <v>115</v>
      </c>
      <c r="B71" t="s">
        <v>116</v>
      </c>
      <c r="C71" s="2">
        <v>2500</v>
      </c>
    </row>
    <row r="72" spans="1:3" hidden="1">
      <c r="A72" t="s">
        <v>119</v>
      </c>
      <c r="B72" t="s">
        <v>120</v>
      </c>
      <c r="C72" s="2">
        <v>5000</v>
      </c>
    </row>
    <row r="73" spans="1:3" hidden="1">
      <c r="A73" t="s">
        <v>121</v>
      </c>
      <c r="B73" t="s">
        <v>122</v>
      </c>
      <c r="C73" s="2">
        <v>7500</v>
      </c>
    </row>
    <row r="74" spans="1:3" hidden="1">
      <c r="A74" t="s">
        <v>123</v>
      </c>
      <c r="B74" t="s">
        <v>124</v>
      </c>
      <c r="C74" s="2">
        <v>5000</v>
      </c>
    </row>
    <row r="75" spans="1:3" hidden="1">
      <c r="A75" t="s">
        <v>441</v>
      </c>
      <c r="B75" t="s">
        <v>442</v>
      </c>
      <c r="C75" s="2">
        <v>5000</v>
      </c>
    </row>
    <row r="76" spans="1:3" hidden="1">
      <c r="A76" t="s">
        <v>125</v>
      </c>
      <c r="B76" t="s">
        <v>126</v>
      </c>
      <c r="C76" s="2">
        <v>5000</v>
      </c>
    </row>
    <row r="77" spans="1:3" hidden="1">
      <c r="A77" t="s">
        <v>127</v>
      </c>
      <c r="B77" t="s">
        <v>128</v>
      </c>
      <c r="C77" s="2">
        <v>-2500</v>
      </c>
    </row>
    <row r="78" spans="1:3" hidden="1">
      <c r="A78" t="s">
        <v>129</v>
      </c>
      <c r="B78" t="s">
        <v>130</v>
      </c>
      <c r="C78" s="2">
        <v>5000</v>
      </c>
    </row>
    <row r="79" spans="1:3" hidden="1">
      <c r="A79" t="s">
        <v>612</v>
      </c>
      <c r="B79" t="s">
        <v>613</v>
      </c>
      <c r="C79" s="2">
        <v>2500</v>
      </c>
    </row>
    <row r="80" spans="1:3" hidden="1">
      <c r="A80" t="s">
        <v>131</v>
      </c>
      <c r="B80" t="s">
        <v>132</v>
      </c>
      <c r="C80" s="2">
        <v>5000</v>
      </c>
    </row>
    <row r="81" spans="1:3" hidden="1">
      <c r="A81" t="s">
        <v>133</v>
      </c>
      <c r="B81" t="s">
        <v>134</v>
      </c>
      <c r="C81" s="2">
        <v>4950</v>
      </c>
    </row>
    <row r="82" spans="1:3" hidden="1">
      <c r="A82" t="s">
        <v>135</v>
      </c>
      <c r="B82" t="s">
        <v>136</v>
      </c>
      <c r="C82" s="2">
        <v>5000</v>
      </c>
    </row>
    <row r="83" spans="1:3" hidden="1">
      <c r="A83" t="s">
        <v>681</v>
      </c>
      <c r="B83" t="s">
        <v>682</v>
      </c>
      <c r="C83" s="2">
        <v>5000</v>
      </c>
    </row>
    <row r="84" spans="1:3" hidden="1">
      <c r="A84" t="s">
        <v>683</v>
      </c>
      <c r="B84" t="s">
        <v>684</v>
      </c>
      <c r="C84" s="2">
        <v>5000</v>
      </c>
    </row>
    <row r="85" spans="1:3" hidden="1">
      <c r="A85" t="s">
        <v>137</v>
      </c>
      <c r="B85" t="s">
        <v>138</v>
      </c>
      <c r="C85" s="2">
        <v>15000</v>
      </c>
    </row>
    <row r="86" spans="1:3" hidden="1">
      <c r="A86" t="s">
        <v>443</v>
      </c>
      <c r="B86" t="s">
        <v>444</v>
      </c>
      <c r="C86" s="2">
        <v>15000</v>
      </c>
    </row>
    <row r="87" spans="1:3" hidden="1">
      <c r="A87" t="s">
        <v>141</v>
      </c>
      <c r="B87" t="s">
        <v>142</v>
      </c>
      <c r="C87" s="2">
        <v>7500</v>
      </c>
    </row>
    <row r="88" spans="1:3" hidden="1">
      <c r="A88" t="s">
        <v>143</v>
      </c>
      <c r="B88" t="s">
        <v>144</v>
      </c>
      <c r="C88" s="2">
        <v>7500</v>
      </c>
    </row>
    <row r="89" spans="1:3" hidden="1">
      <c r="A89" t="s">
        <v>445</v>
      </c>
      <c r="B89" t="s">
        <v>446</v>
      </c>
      <c r="C89" s="2">
        <v>5000</v>
      </c>
    </row>
    <row r="90" spans="1:3" hidden="1">
      <c r="A90" t="s">
        <v>447</v>
      </c>
      <c r="B90" t="s">
        <v>448</v>
      </c>
      <c r="C90" s="2">
        <v>4000</v>
      </c>
    </row>
    <row r="92" spans="1:3">
      <c r="A92">
        <v>225</v>
      </c>
      <c r="B92" t="s">
        <v>149</v>
      </c>
      <c r="C92" s="2">
        <f>SUM(C93:C177)</f>
        <v>21837984.159999996</v>
      </c>
    </row>
    <row r="93" spans="1:3" hidden="1">
      <c r="A93" t="s">
        <v>763</v>
      </c>
      <c r="B93" t="s">
        <v>764</v>
      </c>
      <c r="C93" s="2">
        <v>-155000</v>
      </c>
    </row>
    <row r="94" spans="1:3" hidden="1">
      <c r="A94" t="s">
        <v>687</v>
      </c>
      <c r="B94" t="s">
        <v>688</v>
      </c>
      <c r="C94" s="2">
        <v>-18000</v>
      </c>
    </row>
    <row r="95" spans="1:3" hidden="1">
      <c r="A95" t="s">
        <v>759</v>
      </c>
      <c r="B95" t="s">
        <v>760</v>
      </c>
      <c r="C95" s="2">
        <v>-10700</v>
      </c>
    </row>
    <row r="96" spans="1:3" hidden="1">
      <c r="A96" t="s">
        <v>234</v>
      </c>
      <c r="B96" t="s">
        <v>235</v>
      </c>
      <c r="C96" s="2">
        <v>-7667</v>
      </c>
    </row>
    <row r="97" spans="1:3" hidden="1">
      <c r="A97" t="s">
        <v>614</v>
      </c>
      <c r="B97" t="s">
        <v>615</v>
      </c>
      <c r="C97" s="2">
        <v>-5000</v>
      </c>
    </row>
    <row r="98" spans="1:3" hidden="1">
      <c r="A98" t="s">
        <v>585</v>
      </c>
      <c r="B98" t="s">
        <v>586</v>
      </c>
      <c r="C98" s="2">
        <v>-3500</v>
      </c>
    </row>
    <row r="99" spans="1:3" hidden="1">
      <c r="A99" t="s">
        <v>693</v>
      </c>
      <c r="B99" t="s">
        <v>694</v>
      </c>
      <c r="C99" s="2">
        <v>1966.42</v>
      </c>
    </row>
    <row r="100" spans="1:3" hidden="1">
      <c r="A100" t="s">
        <v>695</v>
      </c>
      <c r="B100" t="s">
        <v>696</v>
      </c>
      <c r="C100" s="2">
        <v>2205.66</v>
      </c>
    </row>
    <row r="101" spans="1:3" hidden="1">
      <c r="A101" t="s">
        <v>685</v>
      </c>
      <c r="B101" t="s">
        <v>686</v>
      </c>
      <c r="C101" s="2">
        <v>2917.02</v>
      </c>
    </row>
    <row r="102" spans="1:3" hidden="1">
      <c r="A102" t="s">
        <v>471</v>
      </c>
      <c r="B102" t="s">
        <v>472</v>
      </c>
      <c r="C102" s="2">
        <v>4800</v>
      </c>
    </row>
    <row r="103" spans="1:3" hidden="1">
      <c r="A103" t="s">
        <v>202</v>
      </c>
      <c r="B103" t="s">
        <v>203</v>
      </c>
      <c r="C103" s="2">
        <v>6200.01</v>
      </c>
    </row>
    <row r="104" spans="1:3" hidden="1">
      <c r="A104" t="s">
        <v>168</v>
      </c>
      <c r="B104" t="s">
        <v>169</v>
      </c>
      <c r="C104" s="2">
        <v>7800</v>
      </c>
    </row>
    <row r="105" spans="1:3" hidden="1">
      <c r="A105" t="s">
        <v>390</v>
      </c>
      <c r="B105" t="s">
        <v>391</v>
      </c>
      <c r="C105" s="2">
        <v>67247.360000000001</v>
      </c>
    </row>
    <row r="106" spans="1:3" hidden="1">
      <c r="A106" t="s">
        <v>469</v>
      </c>
      <c r="B106" t="s">
        <v>470</v>
      </c>
      <c r="C106" s="2">
        <v>139465.56</v>
      </c>
    </row>
    <row r="107" spans="1:3" hidden="1">
      <c r="A107" t="s">
        <v>697</v>
      </c>
      <c r="B107" t="s">
        <v>698</v>
      </c>
      <c r="C107" s="2">
        <v>149800</v>
      </c>
    </row>
    <row r="108" spans="1:3" hidden="1">
      <c r="A108" t="s">
        <v>270</v>
      </c>
      <c r="B108" t="s">
        <v>271</v>
      </c>
      <c r="C108" s="2">
        <v>150500</v>
      </c>
    </row>
    <row r="109" spans="1:3" hidden="1">
      <c r="A109" t="s">
        <v>721</v>
      </c>
      <c r="B109" t="s">
        <v>722</v>
      </c>
      <c r="C109" s="2">
        <v>160800</v>
      </c>
    </row>
    <row r="110" spans="1:3" hidden="1">
      <c r="A110" t="s">
        <v>731</v>
      </c>
      <c r="B110" t="s">
        <v>732</v>
      </c>
      <c r="C110" s="2">
        <v>175500</v>
      </c>
    </row>
    <row r="111" spans="1:3" hidden="1">
      <c r="A111" t="s">
        <v>604</v>
      </c>
      <c r="B111" t="s">
        <v>605</v>
      </c>
      <c r="C111" s="2">
        <v>186200</v>
      </c>
    </row>
    <row r="112" spans="1:3" hidden="1">
      <c r="A112" t="s">
        <v>747</v>
      </c>
      <c r="B112" t="s">
        <v>748</v>
      </c>
      <c r="C112" s="2">
        <v>195500</v>
      </c>
    </row>
    <row r="113" spans="1:3" hidden="1">
      <c r="A113" t="s">
        <v>725</v>
      </c>
      <c r="B113" t="s">
        <v>726</v>
      </c>
      <c r="C113" s="2">
        <v>196200</v>
      </c>
    </row>
    <row r="114" spans="1:3" hidden="1">
      <c r="A114" t="s">
        <v>711</v>
      </c>
      <c r="B114" t="s">
        <v>712</v>
      </c>
      <c r="C114" s="2">
        <v>201000</v>
      </c>
    </row>
    <row r="115" spans="1:3" hidden="1">
      <c r="A115" t="s">
        <v>507</v>
      </c>
      <c r="B115" t="s">
        <v>508</v>
      </c>
      <c r="C115" s="2">
        <v>205600</v>
      </c>
    </row>
    <row r="116" spans="1:3" hidden="1">
      <c r="A116" t="s">
        <v>743</v>
      </c>
      <c r="B116" t="s">
        <v>744</v>
      </c>
      <c r="C116" s="2">
        <v>205734.34</v>
      </c>
    </row>
    <row r="117" spans="1:3" hidden="1">
      <c r="A117" t="s">
        <v>689</v>
      </c>
      <c r="B117" t="s">
        <v>690</v>
      </c>
      <c r="C117" s="2">
        <v>207600</v>
      </c>
    </row>
    <row r="118" spans="1:3" hidden="1">
      <c r="A118" t="s">
        <v>699</v>
      </c>
      <c r="B118" t="s">
        <v>700</v>
      </c>
      <c r="C118" s="2">
        <v>210700</v>
      </c>
    </row>
    <row r="119" spans="1:3" hidden="1">
      <c r="A119" t="s">
        <v>707</v>
      </c>
      <c r="B119" t="s">
        <v>708</v>
      </c>
      <c r="C119" s="2">
        <v>210700</v>
      </c>
    </row>
    <row r="120" spans="1:3" hidden="1">
      <c r="A120" t="s">
        <v>723</v>
      </c>
      <c r="B120" t="s">
        <v>724</v>
      </c>
      <c r="C120" s="2">
        <v>210700</v>
      </c>
    </row>
    <row r="121" spans="1:3" hidden="1">
      <c r="A121" t="s">
        <v>727</v>
      </c>
      <c r="B121" t="s">
        <v>728</v>
      </c>
      <c r="C121" s="2">
        <v>210700</v>
      </c>
    </row>
    <row r="122" spans="1:3" hidden="1">
      <c r="A122" t="s">
        <v>328</v>
      </c>
      <c r="B122" t="s">
        <v>329</v>
      </c>
      <c r="C122" s="2">
        <v>214700</v>
      </c>
    </row>
    <row r="123" spans="1:3" hidden="1">
      <c r="A123" t="s">
        <v>646</v>
      </c>
      <c r="B123" t="s">
        <v>647</v>
      </c>
      <c r="C123" s="2">
        <v>214974.5</v>
      </c>
    </row>
    <row r="124" spans="1:3" hidden="1">
      <c r="A124" t="s">
        <v>703</v>
      </c>
      <c r="B124" t="s">
        <v>704</v>
      </c>
      <c r="C124" s="2">
        <v>227072.37</v>
      </c>
    </row>
    <row r="125" spans="1:3" hidden="1">
      <c r="A125" t="s">
        <v>622</v>
      </c>
      <c r="B125" t="s">
        <v>623</v>
      </c>
      <c r="C125" s="2">
        <v>239500</v>
      </c>
    </row>
    <row r="126" spans="1:3" hidden="1">
      <c r="A126" t="s">
        <v>620</v>
      </c>
      <c r="B126" t="s">
        <v>621</v>
      </c>
      <c r="C126" s="2">
        <v>240100</v>
      </c>
    </row>
    <row r="127" spans="1:3" hidden="1">
      <c r="A127" t="s">
        <v>549</v>
      </c>
      <c r="B127" t="s">
        <v>550</v>
      </c>
      <c r="C127" s="2">
        <v>246900</v>
      </c>
    </row>
    <row r="128" spans="1:3" hidden="1">
      <c r="A128" t="s">
        <v>497</v>
      </c>
      <c r="B128" t="s">
        <v>498</v>
      </c>
      <c r="C128" s="2">
        <v>247300</v>
      </c>
    </row>
    <row r="129" spans="1:3" hidden="1">
      <c r="A129" t="s">
        <v>479</v>
      </c>
      <c r="B129" t="s">
        <v>480</v>
      </c>
      <c r="C129" s="2">
        <v>249888</v>
      </c>
    </row>
    <row r="130" spans="1:3" hidden="1">
      <c r="A130" t="s">
        <v>745</v>
      </c>
      <c r="B130" t="s">
        <v>746</v>
      </c>
      <c r="C130" s="2">
        <v>249888</v>
      </c>
    </row>
    <row r="131" spans="1:3" hidden="1">
      <c r="A131" t="s">
        <v>648</v>
      </c>
      <c r="B131" t="s">
        <v>649</v>
      </c>
      <c r="C131" s="2">
        <v>252800</v>
      </c>
    </row>
    <row r="132" spans="1:3" hidden="1">
      <c r="A132" t="s">
        <v>533</v>
      </c>
      <c r="B132" t="s">
        <v>534</v>
      </c>
      <c r="C132" s="2">
        <v>259700</v>
      </c>
    </row>
    <row r="133" spans="1:3" hidden="1">
      <c r="A133" t="s">
        <v>150</v>
      </c>
      <c r="B133" t="s">
        <v>151</v>
      </c>
      <c r="C133" s="2">
        <v>265500</v>
      </c>
    </row>
    <row r="134" spans="1:3" hidden="1">
      <c r="A134" t="s">
        <v>571</v>
      </c>
      <c r="B134" t="s">
        <v>572</v>
      </c>
      <c r="C134" s="2">
        <v>268320</v>
      </c>
    </row>
    <row r="135" spans="1:3" hidden="1">
      <c r="A135" t="s">
        <v>467</v>
      </c>
      <c r="B135" t="s">
        <v>468</v>
      </c>
      <c r="C135" s="2">
        <v>271100</v>
      </c>
    </row>
    <row r="136" spans="1:3" hidden="1">
      <c r="A136" t="s">
        <v>521</v>
      </c>
      <c r="B136" t="s">
        <v>522</v>
      </c>
      <c r="C136" s="2">
        <v>271100</v>
      </c>
    </row>
    <row r="137" spans="1:3" hidden="1">
      <c r="A137" t="s">
        <v>545</v>
      </c>
      <c r="B137" t="s">
        <v>546</v>
      </c>
      <c r="C137" s="2">
        <v>271100</v>
      </c>
    </row>
    <row r="138" spans="1:3" hidden="1">
      <c r="A138" t="s">
        <v>592</v>
      </c>
      <c r="B138" t="s">
        <v>593</v>
      </c>
      <c r="C138" s="2">
        <v>271100</v>
      </c>
    </row>
    <row r="139" spans="1:3" hidden="1">
      <c r="A139" t="s">
        <v>230</v>
      </c>
      <c r="B139" t="s">
        <v>231</v>
      </c>
      <c r="C139" s="2">
        <v>276100</v>
      </c>
    </row>
    <row r="140" spans="1:3" hidden="1">
      <c r="A140" t="s">
        <v>654</v>
      </c>
      <c r="B140" t="s">
        <v>655</v>
      </c>
      <c r="C140" s="2">
        <v>276100</v>
      </c>
    </row>
    <row r="141" spans="1:3" hidden="1">
      <c r="A141" t="s">
        <v>701</v>
      </c>
      <c r="B141" t="s">
        <v>702</v>
      </c>
      <c r="C141" s="2">
        <v>278900</v>
      </c>
    </row>
    <row r="142" spans="1:3" hidden="1">
      <c r="A142" t="s">
        <v>739</v>
      </c>
      <c r="B142" t="s">
        <v>740</v>
      </c>
      <c r="C142" s="2">
        <v>284500</v>
      </c>
    </row>
    <row r="143" spans="1:3" hidden="1">
      <c r="A143" t="s">
        <v>741</v>
      </c>
      <c r="B143" t="s">
        <v>742</v>
      </c>
      <c r="C143" s="2">
        <v>285156.09000000003</v>
      </c>
    </row>
    <row r="144" spans="1:3" hidden="1">
      <c r="A144" t="s">
        <v>691</v>
      </c>
      <c r="B144" t="s">
        <v>692</v>
      </c>
      <c r="C144" s="2">
        <v>297600</v>
      </c>
    </row>
    <row r="145" spans="1:3" hidden="1">
      <c r="A145" t="s">
        <v>318</v>
      </c>
      <c r="B145" t="s">
        <v>319</v>
      </c>
      <c r="C145" s="2">
        <v>300500</v>
      </c>
    </row>
    <row r="146" spans="1:3" hidden="1">
      <c r="A146" t="s">
        <v>212</v>
      </c>
      <c r="B146" t="s">
        <v>213</v>
      </c>
      <c r="C146" s="2">
        <v>302000</v>
      </c>
    </row>
    <row r="147" spans="1:3" hidden="1">
      <c r="A147" t="s">
        <v>330</v>
      </c>
      <c r="B147" t="s">
        <v>331</v>
      </c>
      <c r="C147" s="2">
        <v>302000</v>
      </c>
    </row>
    <row r="148" spans="1:3" hidden="1">
      <c r="A148" t="s">
        <v>561</v>
      </c>
      <c r="B148" t="s">
        <v>562</v>
      </c>
      <c r="C148" s="2">
        <v>302800</v>
      </c>
    </row>
    <row r="149" spans="1:3" hidden="1">
      <c r="A149" t="s">
        <v>761</v>
      </c>
      <c r="B149" t="s">
        <v>762</v>
      </c>
      <c r="C149" s="2">
        <v>330600</v>
      </c>
    </row>
    <row r="150" spans="1:3" hidden="1">
      <c r="A150" t="s">
        <v>628</v>
      </c>
      <c r="B150" t="s">
        <v>629</v>
      </c>
      <c r="C150" s="2">
        <v>332800</v>
      </c>
    </row>
    <row r="151" spans="1:3" hidden="1">
      <c r="A151" t="s">
        <v>719</v>
      </c>
      <c r="B151" t="s">
        <v>720</v>
      </c>
      <c r="C151" s="2">
        <v>332800</v>
      </c>
    </row>
    <row r="152" spans="1:3" hidden="1">
      <c r="A152" t="s">
        <v>735</v>
      </c>
      <c r="B152" t="s">
        <v>736</v>
      </c>
      <c r="C152" s="2">
        <v>332800</v>
      </c>
    </row>
    <row r="153" spans="1:3" hidden="1">
      <c r="A153" t="s">
        <v>755</v>
      </c>
      <c r="B153" t="s">
        <v>756</v>
      </c>
      <c r="C153" s="2">
        <v>350687.59</v>
      </c>
    </row>
    <row r="154" spans="1:3" hidden="1">
      <c r="A154" t="s">
        <v>751</v>
      </c>
      <c r="B154" t="s">
        <v>752</v>
      </c>
      <c r="C154" s="2">
        <v>352614.12</v>
      </c>
    </row>
    <row r="155" spans="1:3" hidden="1">
      <c r="A155" t="s">
        <v>753</v>
      </c>
      <c r="B155" t="s">
        <v>754</v>
      </c>
      <c r="C155" s="2">
        <v>352614.12</v>
      </c>
    </row>
    <row r="156" spans="1:3" hidden="1">
      <c r="A156" t="s">
        <v>632</v>
      </c>
      <c r="B156" t="s">
        <v>633</v>
      </c>
      <c r="C156" s="2">
        <v>357200</v>
      </c>
    </row>
    <row r="157" spans="1:3" hidden="1">
      <c r="A157" t="s">
        <v>529</v>
      </c>
      <c r="B157" t="s">
        <v>530</v>
      </c>
      <c r="C157" s="2">
        <v>375500</v>
      </c>
    </row>
    <row r="158" spans="1:3" hidden="1">
      <c r="A158" t="s">
        <v>652</v>
      </c>
      <c r="B158" t="s">
        <v>653</v>
      </c>
      <c r="C158" s="2">
        <v>375500</v>
      </c>
    </row>
    <row r="159" spans="1:3" hidden="1">
      <c r="A159" t="s">
        <v>656</v>
      </c>
      <c r="B159" t="s">
        <v>657</v>
      </c>
      <c r="C159" s="2">
        <v>375500</v>
      </c>
    </row>
    <row r="160" spans="1:3" hidden="1">
      <c r="A160" t="s">
        <v>737</v>
      </c>
      <c r="B160" t="s">
        <v>738</v>
      </c>
      <c r="C160" s="2">
        <v>376300</v>
      </c>
    </row>
    <row r="161" spans="1:3" hidden="1">
      <c r="A161" t="s">
        <v>715</v>
      </c>
      <c r="B161" t="s">
        <v>716</v>
      </c>
      <c r="C161" s="2">
        <v>387100</v>
      </c>
    </row>
    <row r="162" spans="1:3" hidden="1">
      <c r="A162" t="s">
        <v>180</v>
      </c>
      <c r="B162" t="s">
        <v>181</v>
      </c>
      <c r="C162" s="2">
        <v>390200</v>
      </c>
    </row>
    <row r="163" spans="1:3" hidden="1">
      <c r="A163" t="s">
        <v>666</v>
      </c>
      <c r="B163" t="s">
        <v>667</v>
      </c>
      <c r="C163" s="2">
        <v>412800</v>
      </c>
    </row>
    <row r="164" spans="1:3" hidden="1">
      <c r="A164" t="s">
        <v>713</v>
      </c>
      <c r="B164" t="s">
        <v>714</v>
      </c>
      <c r="C164" s="2">
        <v>415500</v>
      </c>
    </row>
    <row r="165" spans="1:3" hidden="1">
      <c r="A165" t="s">
        <v>461</v>
      </c>
      <c r="B165" t="s">
        <v>462</v>
      </c>
      <c r="C165" s="2">
        <v>416100</v>
      </c>
    </row>
    <row r="166" spans="1:3" hidden="1">
      <c r="A166" t="s">
        <v>757</v>
      </c>
      <c r="B166" t="s">
        <v>758</v>
      </c>
      <c r="C166" s="2">
        <v>416200</v>
      </c>
    </row>
    <row r="167" spans="1:3" hidden="1">
      <c r="A167" t="s">
        <v>729</v>
      </c>
      <c r="B167" t="s">
        <v>730</v>
      </c>
      <c r="C167" s="2">
        <v>416900</v>
      </c>
    </row>
    <row r="168" spans="1:3" hidden="1">
      <c r="A168" t="s">
        <v>563</v>
      </c>
      <c r="B168" t="s">
        <v>564</v>
      </c>
      <c r="C168" s="2">
        <v>430500</v>
      </c>
    </row>
    <row r="169" spans="1:3" hidden="1">
      <c r="A169" t="s">
        <v>668</v>
      </c>
      <c r="B169" t="s">
        <v>669</v>
      </c>
      <c r="C169" s="2">
        <v>435200</v>
      </c>
    </row>
    <row r="170" spans="1:3" hidden="1">
      <c r="A170" t="s">
        <v>348</v>
      </c>
      <c r="B170" t="s">
        <v>349</v>
      </c>
      <c r="C170" s="2">
        <v>435200</v>
      </c>
    </row>
    <row r="171" spans="1:3" hidden="1">
      <c r="A171" t="s">
        <v>705</v>
      </c>
      <c r="B171" t="s">
        <v>706</v>
      </c>
      <c r="C171" s="2">
        <v>435200</v>
      </c>
    </row>
    <row r="172" spans="1:3" hidden="1">
      <c r="A172" t="s">
        <v>749</v>
      </c>
      <c r="B172" t="s">
        <v>750</v>
      </c>
      <c r="C172" s="2">
        <v>436200</v>
      </c>
    </row>
    <row r="173" spans="1:3" hidden="1">
      <c r="A173" t="s">
        <v>658</v>
      </c>
      <c r="B173" t="s">
        <v>659</v>
      </c>
      <c r="C173" s="2">
        <v>447000</v>
      </c>
    </row>
    <row r="174" spans="1:3" hidden="1">
      <c r="A174" t="s">
        <v>717</v>
      </c>
      <c r="B174" t="s">
        <v>718</v>
      </c>
      <c r="C174" s="2">
        <v>447900</v>
      </c>
    </row>
    <row r="175" spans="1:3" hidden="1">
      <c r="A175" t="s">
        <v>596</v>
      </c>
      <c r="B175" t="s">
        <v>597</v>
      </c>
      <c r="C175" s="2">
        <v>468000</v>
      </c>
    </row>
    <row r="176" spans="1:3" hidden="1">
      <c r="A176" t="s">
        <v>676</v>
      </c>
      <c r="B176" t="s">
        <v>677</v>
      </c>
      <c r="C176" s="2">
        <v>559000</v>
      </c>
    </row>
    <row r="177" spans="1:3" hidden="1">
      <c r="A177" t="s">
        <v>733</v>
      </c>
      <c r="B177" t="s">
        <v>734</v>
      </c>
      <c r="C177" s="2">
        <v>567400</v>
      </c>
    </row>
    <row r="179" spans="1:3">
      <c r="A179">
        <v>227</v>
      </c>
      <c r="B179" t="s">
        <v>392</v>
      </c>
      <c r="C179" s="2">
        <v>149340.29</v>
      </c>
    </row>
    <row r="180" spans="1:3" hidden="1">
      <c r="A180" t="s">
        <v>393</v>
      </c>
      <c r="B180" t="s">
        <v>394</v>
      </c>
      <c r="C180" s="2">
        <v>149340.29</v>
      </c>
    </row>
    <row r="183" spans="1:3">
      <c r="A183">
        <v>253</v>
      </c>
      <c r="B183" t="s">
        <v>395</v>
      </c>
      <c r="C183" s="2">
        <v>137551.35999999999</v>
      </c>
    </row>
    <row r="184" spans="1:3" hidden="1">
      <c r="A184" t="s">
        <v>396</v>
      </c>
      <c r="B184" t="s">
        <v>397</v>
      </c>
      <c r="C184" s="2">
        <v>137551.35999999999</v>
      </c>
    </row>
    <row r="185" spans="1:3" hidden="1">
      <c r="A185" t="s">
        <v>398</v>
      </c>
      <c r="B185" t="s">
        <v>399</v>
      </c>
    </row>
    <row r="187" spans="1:3">
      <c r="A187">
        <v>254</v>
      </c>
      <c r="B187" t="s">
        <v>400</v>
      </c>
      <c r="C187" s="2">
        <f>+C191</f>
        <v>475652.77</v>
      </c>
    </row>
    <row r="188" spans="1:3" hidden="1">
      <c r="A188" t="s">
        <v>401</v>
      </c>
      <c r="B188" t="s">
        <v>402</v>
      </c>
      <c r="C188" s="2">
        <v>54388.88</v>
      </c>
    </row>
    <row r="189" spans="1:3" hidden="1">
      <c r="A189" t="s">
        <v>403</v>
      </c>
      <c r="B189" t="s">
        <v>404</v>
      </c>
      <c r="C189" s="2">
        <v>-125860.48</v>
      </c>
    </row>
    <row r="190" spans="1:3" hidden="1">
      <c r="A190" t="s">
        <v>405</v>
      </c>
      <c r="B190" t="s">
        <v>406</v>
      </c>
      <c r="C190" s="2">
        <v>2200</v>
      </c>
    </row>
    <row r="191" spans="1:3" hidden="1">
      <c r="A191" t="s">
        <v>407</v>
      </c>
      <c r="B191" t="s">
        <v>400</v>
      </c>
      <c r="C191" s="2">
        <v>475652.77</v>
      </c>
    </row>
    <row r="193" spans="3:3">
      <c r="C193" s="2">
        <f>+C7+C10+C29+C35+C39+C92+C179+C183+C187</f>
        <v>24369679.389999993</v>
      </c>
    </row>
    <row r="194" spans="3:3">
      <c r="C194" s="2">
        <f>C193/1.16</f>
        <v>21008344.301724132</v>
      </c>
    </row>
    <row r="195" spans="3:3">
      <c r="C195" s="2">
        <f>C194*0.16</f>
        <v>3361335.088275861</v>
      </c>
    </row>
  </sheetData>
  <sortState ref="A93:C249">
    <sortCondition ref="C24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7:C196"/>
  <sheetViews>
    <sheetView topLeftCell="A7" workbookViewId="0">
      <selection activeCell="C191" activeCellId="8" sqref="C7 C10 C32 C43 C46 C103 C185 C188 C191"/>
    </sheetView>
  </sheetViews>
  <sheetFormatPr baseColWidth="10" defaultRowHeight="15"/>
  <cols>
    <col min="1" max="1" width="17.140625" bestFit="1" customWidth="1"/>
    <col min="2" max="2" width="41.85546875" bestFit="1" customWidth="1"/>
    <col min="3" max="3" width="16.140625" bestFit="1" customWidth="1"/>
  </cols>
  <sheetData>
    <row r="7" spans="1:3">
      <c r="A7">
        <v>210</v>
      </c>
      <c r="B7" t="s">
        <v>0</v>
      </c>
      <c r="C7" s="1">
        <v>363937.16</v>
      </c>
    </row>
    <row r="8" spans="1:3" hidden="1">
      <c r="A8" t="s">
        <v>1</v>
      </c>
      <c r="B8" t="s">
        <v>2</v>
      </c>
      <c r="C8" s="1">
        <v>363937.16</v>
      </c>
    </row>
    <row r="10" spans="1:3">
      <c r="A10">
        <v>211</v>
      </c>
      <c r="B10" t="s">
        <v>3</v>
      </c>
      <c r="C10" s="1">
        <v>1029950.64</v>
      </c>
    </row>
    <row r="11" spans="1:3" hidden="1">
      <c r="A11" t="s">
        <v>773</v>
      </c>
      <c r="B11" t="s">
        <v>774</v>
      </c>
      <c r="C11" s="1">
        <v>-1840</v>
      </c>
    </row>
    <row r="12" spans="1:3" hidden="1">
      <c r="A12" t="s">
        <v>413</v>
      </c>
      <c r="B12" t="s">
        <v>414</v>
      </c>
      <c r="C12">
        <v>-950</v>
      </c>
    </row>
    <row r="13" spans="1:3" hidden="1">
      <c r="A13" t="s">
        <v>4</v>
      </c>
      <c r="B13" t="s">
        <v>5</v>
      </c>
      <c r="C13" s="1">
        <v>1576.61</v>
      </c>
    </row>
    <row r="14" spans="1:3" hidden="1">
      <c r="A14" t="s">
        <v>781</v>
      </c>
      <c r="B14" t="s">
        <v>782</v>
      </c>
      <c r="C14" s="1">
        <v>1840</v>
      </c>
    </row>
    <row r="15" spans="1:3" hidden="1">
      <c r="A15" t="s">
        <v>26</v>
      </c>
      <c r="B15" t="s">
        <v>27</v>
      </c>
      <c r="C15" s="1">
        <v>2059.21</v>
      </c>
    </row>
    <row r="16" spans="1:3" hidden="1">
      <c r="A16" t="s">
        <v>30</v>
      </c>
      <c r="B16" t="s">
        <v>31</v>
      </c>
      <c r="C16" s="1">
        <v>2583.19</v>
      </c>
    </row>
    <row r="17" spans="1:3" hidden="1">
      <c r="A17" t="s">
        <v>12</v>
      </c>
      <c r="B17" t="s">
        <v>13</v>
      </c>
      <c r="C17" s="1">
        <v>3309.88</v>
      </c>
    </row>
    <row r="18" spans="1:3" hidden="1">
      <c r="A18" t="s">
        <v>18</v>
      </c>
      <c r="B18" t="s">
        <v>19</v>
      </c>
      <c r="C18" s="1">
        <v>3581.91</v>
      </c>
    </row>
    <row r="19" spans="1:3" hidden="1">
      <c r="A19" t="s">
        <v>411</v>
      </c>
      <c r="B19" t="s">
        <v>412</v>
      </c>
      <c r="C19" s="1">
        <v>8182.54</v>
      </c>
    </row>
    <row r="20" spans="1:3" hidden="1">
      <c r="A20" t="s">
        <v>765</v>
      </c>
      <c r="B20" t="s">
        <v>766</v>
      </c>
      <c r="C20" s="1">
        <v>9880.36</v>
      </c>
    </row>
    <row r="21" spans="1:3" hidden="1">
      <c r="A21" t="s">
        <v>769</v>
      </c>
      <c r="B21" t="s">
        <v>770</v>
      </c>
      <c r="C21" s="1">
        <v>13521.89</v>
      </c>
    </row>
    <row r="22" spans="1:3" hidden="1">
      <c r="A22" t="s">
        <v>24</v>
      </c>
      <c r="B22" t="s">
        <v>25</v>
      </c>
      <c r="C22" s="1">
        <v>13932.88</v>
      </c>
    </row>
    <row r="23" spans="1:3" hidden="1">
      <c r="A23" t="s">
        <v>28</v>
      </c>
      <c r="B23" t="s">
        <v>29</v>
      </c>
      <c r="C23" s="1">
        <v>26876.65</v>
      </c>
    </row>
    <row r="24" spans="1:3" hidden="1">
      <c r="A24" t="s">
        <v>680</v>
      </c>
      <c r="B24" t="s">
        <v>418</v>
      </c>
      <c r="C24" s="1">
        <v>28213.48</v>
      </c>
    </row>
    <row r="25" spans="1:3" hidden="1">
      <c r="A25" t="s">
        <v>6</v>
      </c>
      <c r="B25" t="s">
        <v>7</v>
      </c>
      <c r="C25" s="1">
        <v>30981.89</v>
      </c>
    </row>
    <row r="26" spans="1:3" hidden="1">
      <c r="A26" t="s">
        <v>10</v>
      </c>
      <c r="B26" t="s">
        <v>11</v>
      </c>
      <c r="C26" s="1">
        <v>52819.74</v>
      </c>
    </row>
    <row r="27" spans="1:3" hidden="1">
      <c r="A27" t="s">
        <v>22</v>
      </c>
      <c r="B27" t="s">
        <v>23</v>
      </c>
      <c r="C27" s="1">
        <v>76032.62</v>
      </c>
    </row>
    <row r="28" spans="1:3" hidden="1">
      <c r="A28" t="s">
        <v>20</v>
      </c>
      <c r="B28" t="s">
        <v>21</v>
      </c>
      <c r="C28" s="1">
        <v>109674.3</v>
      </c>
    </row>
    <row r="29" spans="1:3" hidden="1">
      <c r="A29" t="s">
        <v>16</v>
      </c>
      <c r="B29" t="s">
        <v>17</v>
      </c>
      <c r="C29" s="1">
        <v>261604.85</v>
      </c>
    </row>
    <row r="30" spans="1:3" hidden="1">
      <c r="A30" t="s">
        <v>8</v>
      </c>
      <c r="B30" t="s">
        <v>9</v>
      </c>
      <c r="C30" s="1">
        <v>386068.62</v>
      </c>
    </row>
    <row r="32" spans="1:3">
      <c r="A32">
        <v>212</v>
      </c>
      <c r="B32" t="s">
        <v>32</v>
      </c>
      <c r="C32" s="1">
        <v>289818.42</v>
      </c>
    </row>
    <row r="33" spans="1:3" hidden="1">
      <c r="A33" t="s">
        <v>33</v>
      </c>
      <c r="B33" t="s">
        <v>7</v>
      </c>
      <c r="C33" s="1">
        <v>271023.26</v>
      </c>
    </row>
    <row r="34" spans="1:3" hidden="1">
      <c r="A34" t="s">
        <v>34</v>
      </c>
      <c r="B34" t="s">
        <v>9</v>
      </c>
      <c r="C34" s="1">
        <v>7377.21</v>
      </c>
    </row>
    <row r="35" spans="1:3" hidden="1">
      <c r="A35" t="s">
        <v>785</v>
      </c>
      <c r="B35" t="s">
        <v>786</v>
      </c>
    </row>
    <row r="36" spans="1:3" hidden="1">
      <c r="A36" t="s">
        <v>36</v>
      </c>
      <c r="B36" t="s">
        <v>37</v>
      </c>
      <c r="C36" s="1">
        <v>8624.9699999999993</v>
      </c>
    </row>
    <row r="37" spans="1:3" hidden="1">
      <c r="A37" t="s">
        <v>787</v>
      </c>
      <c r="B37" t="s">
        <v>788</v>
      </c>
      <c r="C37">
        <v>0.25</v>
      </c>
    </row>
    <row r="38" spans="1:3" hidden="1">
      <c r="A38" t="s">
        <v>417</v>
      </c>
      <c r="B38" t="s">
        <v>418</v>
      </c>
      <c r="C38" s="1">
        <v>2792.73</v>
      </c>
    </row>
    <row r="39" spans="1:3" hidden="1">
      <c r="A39" t="s">
        <v>789</v>
      </c>
      <c r="B39" t="s">
        <v>790</v>
      </c>
    </row>
    <row r="40" spans="1:3" hidden="1">
      <c r="A40" t="s">
        <v>791</v>
      </c>
      <c r="B40" t="s">
        <v>792</v>
      </c>
    </row>
    <row r="41" spans="1:3" hidden="1">
      <c r="A41" t="s">
        <v>793</v>
      </c>
      <c r="B41" t="s">
        <v>794</v>
      </c>
    </row>
    <row r="43" spans="1:3">
      <c r="A43">
        <v>220</v>
      </c>
      <c r="B43" t="s">
        <v>39</v>
      </c>
      <c r="C43" s="1">
        <f>+C44</f>
        <v>-408424.6</v>
      </c>
    </row>
    <row r="44" spans="1:3" hidden="1">
      <c r="A44" t="s">
        <v>40</v>
      </c>
      <c r="B44" t="s">
        <v>41</v>
      </c>
      <c r="C44" s="1">
        <v>-408424.6</v>
      </c>
    </row>
    <row r="46" spans="1:3">
      <c r="A46">
        <v>221</v>
      </c>
      <c r="B46" t="s">
        <v>42</v>
      </c>
      <c r="C46" s="1">
        <v>251954.4</v>
      </c>
    </row>
    <row r="47" spans="1:3" hidden="1">
      <c r="A47" t="s">
        <v>421</v>
      </c>
      <c r="B47" t="s">
        <v>422</v>
      </c>
      <c r="C47" s="1">
        <v>15000</v>
      </c>
    </row>
    <row r="48" spans="1:3" hidden="1">
      <c r="A48" t="s">
        <v>47</v>
      </c>
      <c r="B48" t="s">
        <v>48</v>
      </c>
      <c r="C48" s="1">
        <v>2000</v>
      </c>
    </row>
    <row r="49" spans="1:3" hidden="1">
      <c r="A49" t="s">
        <v>423</v>
      </c>
      <c r="B49" t="s">
        <v>424</v>
      </c>
      <c r="C49" s="1">
        <v>5000</v>
      </c>
    </row>
    <row r="50" spans="1:3" hidden="1">
      <c r="A50" t="s">
        <v>53</v>
      </c>
      <c r="B50" t="s">
        <v>54</v>
      </c>
      <c r="C50" s="1">
        <v>2500</v>
      </c>
    </row>
    <row r="51" spans="1:3" hidden="1">
      <c r="A51" t="s">
        <v>57</v>
      </c>
      <c r="B51" t="s">
        <v>58</v>
      </c>
      <c r="C51" s="1">
        <v>2500</v>
      </c>
    </row>
    <row r="52" spans="1:3" hidden="1">
      <c r="A52" t="s">
        <v>61</v>
      </c>
      <c r="B52" t="s">
        <v>62</v>
      </c>
      <c r="C52" s="1">
        <v>5000</v>
      </c>
    </row>
    <row r="53" spans="1:3" hidden="1">
      <c r="A53" t="s">
        <v>425</v>
      </c>
      <c r="B53" t="s">
        <v>426</v>
      </c>
      <c r="C53" s="1">
        <v>15000</v>
      </c>
    </row>
    <row r="54" spans="1:3" hidden="1">
      <c r="A54" t="s">
        <v>73</v>
      </c>
      <c r="B54" t="s">
        <v>74</v>
      </c>
      <c r="C54" s="1">
        <v>2500</v>
      </c>
    </row>
    <row r="55" spans="1:3" hidden="1">
      <c r="A55" t="s">
        <v>79</v>
      </c>
      <c r="B55" t="s">
        <v>80</v>
      </c>
      <c r="C55" s="1">
        <v>5000</v>
      </c>
    </row>
    <row r="56" spans="1:3" hidden="1">
      <c r="A56" t="s">
        <v>87</v>
      </c>
      <c r="B56" t="s">
        <v>88</v>
      </c>
      <c r="C56" s="1">
        <v>2500</v>
      </c>
    </row>
    <row r="57" spans="1:3" hidden="1">
      <c r="A57" t="s">
        <v>91</v>
      </c>
      <c r="B57" t="s">
        <v>92</v>
      </c>
      <c r="C57" s="1">
        <v>5000</v>
      </c>
    </row>
    <row r="58" spans="1:3" hidden="1">
      <c r="A58" t="s">
        <v>93</v>
      </c>
      <c r="B58" t="s">
        <v>94</v>
      </c>
      <c r="C58" s="1">
        <v>5000</v>
      </c>
    </row>
    <row r="59" spans="1:3" hidden="1">
      <c r="A59" t="s">
        <v>97</v>
      </c>
      <c r="B59" t="s">
        <v>98</v>
      </c>
      <c r="C59" s="1">
        <v>2000</v>
      </c>
    </row>
    <row r="60" spans="1:3" hidden="1">
      <c r="A60" t="s">
        <v>99</v>
      </c>
      <c r="B60" t="s">
        <v>100</v>
      </c>
      <c r="C60" s="1">
        <v>2000</v>
      </c>
    </row>
    <row r="61" spans="1:3" hidden="1">
      <c r="A61" t="s">
        <v>101</v>
      </c>
      <c r="B61" t="s">
        <v>102</v>
      </c>
      <c r="C61" s="1">
        <v>2500</v>
      </c>
    </row>
    <row r="62" spans="1:3" hidden="1">
      <c r="A62" t="s">
        <v>105</v>
      </c>
      <c r="B62" t="s">
        <v>106</v>
      </c>
      <c r="C62" s="1">
        <v>2500</v>
      </c>
    </row>
    <row r="63" spans="1:3" hidden="1">
      <c r="A63" t="s">
        <v>107</v>
      </c>
      <c r="B63" t="s">
        <v>108</v>
      </c>
      <c r="C63" s="1">
        <v>2500</v>
      </c>
    </row>
    <row r="64" spans="1:3" hidden="1">
      <c r="A64" t="s">
        <v>795</v>
      </c>
      <c r="B64" t="s">
        <v>796</v>
      </c>
      <c r="C64" s="1">
        <v>3633.6</v>
      </c>
    </row>
    <row r="65" spans="1:3" hidden="1">
      <c r="A65" t="s">
        <v>427</v>
      </c>
      <c r="B65" t="s">
        <v>428</v>
      </c>
      <c r="C65" s="1">
        <v>2000</v>
      </c>
    </row>
    <row r="66" spans="1:3" hidden="1">
      <c r="A66" t="s">
        <v>429</v>
      </c>
      <c r="B66" t="s">
        <v>430</v>
      </c>
      <c r="C66" s="1">
        <v>2000</v>
      </c>
    </row>
    <row r="67" spans="1:3" hidden="1">
      <c r="A67" t="s">
        <v>797</v>
      </c>
      <c r="B67" t="s">
        <v>798</v>
      </c>
      <c r="C67" s="1">
        <v>3123.6</v>
      </c>
    </row>
    <row r="68" spans="1:3" hidden="1">
      <c r="A68" t="s">
        <v>431</v>
      </c>
      <c r="B68" t="s">
        <v>432</v>
      </c>
      <c r="C68" s="1">
        <v>2000</v>
      </c>
    </row>
    <row r="69" spans="1:3" hidden="1">
      <c r="A69" t="s">
        <v>433</v>
      </c>
      <c r="B69" t="s">
        <v>434</v>
      </c>
      <c r="C69" s="1">
        <v>2500</v>
      </c>
    </row>
    <row r="70" spans="1:3" hidden="1">
      <c r="A70" t="s">
        <v>435</v>
      </c>
      <c r="B70" t="s">
        <v>436</v>
      </c>
      <c r="C70" s="1">
        <v>2500</v>
      </c>
    </row>
    <row r="71" spans="1:3" hidden="1">
      <c r="A71" t="s">
        <v>437</v>
      </c>
      <c r="B71" t="s">
        <v>438</v>
      </c>
      <c r="C71" s="1">
        <v>2000</v>
      </c>
    </row>
    <row r="72" spans="1:3" hidden="1">
      <c r="A72" t="s">
        <v>439</v>
      </c>
      <c r="B72" t="s">
        <v>440</v>
      </c>
      <c r="C72" s="1">
        <v>2500</v>
      </c>
    </row>
    <row r="73" spans="1:3" hidden="1">
      <c r="A73" t="s">
        <v>109</v>
      </c>
      <c r="B73" t="s">
        <v>110</v>
      </c>
      <c r="C73" s="1">
        <v>5000</v>
      </c>
    </row>
    <row r="74" spans="1:3" hidden="1">
      <c r="A74" t="s">
        <v>610</v>
      </c>
      <c r="B74" t="s">
        <v>611</v>
      </c>
      <c r="C74" s="1">
        <v>2500</v>
      </c>
    </row>
    <row r="75" spans="1:3" hidden="1">
      <c r="A75" t="s">
        <v>111</v>
      </c>
      <c r="B75" t="s">
        <v>112</v>
      </c>
      <c r="C75" s="1">
        <v>1000</v>
      </c>
    </row>
    <row r="76" spans="1:3" hidden="1">
      <c r="A76" t="s">
        <v>113</v>
      </c>
      <c r="B76" t="s">
        <v>114</v>
      </c>
      <c r="C76" s="1">
        <v>7500</v>
      </c>
    </row>
    <row r="77" spans="1:3" hidden="1">
      <c r="A77" t="s">
        <v>115</v>
      </c>
      <c r="B77" t="s">
        <v>116</v>
      </c>
      <c r="C77" s="1">
        <v>2500</v>
      </c>
    </row>
    <row r="78" spans="1:3" hidden="1">
      <c r="A78" t="s">
        <v>799</v>
      </c>
      <c r="B78" t="s">
        <v>800</v>
      </c>
      <c r="C78" s="1">
        <v>2500</v>
      </c>
    </row>
    <row r="79" spans="1:3" hidden="1">
      <c r="A79" t="s">
        <v>801</v>
      </c>
      <c r="B79" t="s">
        <v>802</v>
      </c>
      <c r="C79" s="1">
        <v>3123.6</v>
      </c>
    </row>
    <row r="80" spans="1:3" hidden="1">
      <c r="A80" t="s">
        <v>803</v>
      </c>
      <c r="B80" t="s">
        <v>804</v>
      </c>
      <c r="C80" s="1">
        <v>3123.6</v>
      </c>
    </row>
    <row r="81" spans="1:3" hidden="1">
      <c r="A81" t="s">
        <v>119</v>
      </c>
      <c r="B81" t="s">
        <v>120</v>
      </c>
      <c r="C81" s="1">
        <v>5000</v>
      </c>
    </row>
    <row r="82" spans="1:3" hidden="1">
      <c r="A82" t="s">
        <v>805</v>
      </c>
      <c r="B82" t="s">
        <v>806</v>
      </c>
      <c r="C82" s="1">
        <v>2500</v>
      </c>
    </row>
    <row r="83" spans="1:3" hidden="1">
      <c r="A83" t="s">
        <v>121</v>
      </c>
      <c r="B83" t="s">
        <v>122</v>
      </c>
      <c r="C83" s="1">
        <v>7500</v>
      </c>
    </row>
    <row r="84" spans="1:3" hidden="1">
      <c r="A84" t="s">
        <v>807</v>
      </c>
      <c r="B84" t="s">
        <v>808</v>
      </c>
      <c r="C84" s="1">
        <v>10000</v>
      </c>
    </row>
    <row r="85" spans="1:3" hidden="1">
      <c r="A85" t="s">
        <v>123</v>
      </c>
      <c r="B85" t="s">
        <v>124</v>
      </c>
      <c r="C85" s="1">
        <v>5000</v>
      </c>
    </row>
    <row r="86" spans="1:3" hidden="1">
      <c r="A86" t="s">
        <v>441</v>
      </c>
      <c r="B86" t="s">
        <v>442</v>
      </c>
      <c r="C86" s="1">
        <v>5000</v>
      </c>
    </row>
    <row r="87" spans="1:3" hidden="1">
      <c r="A87" t="s">
        <v>125</v>
      </c>
      <c r="B87" t="s">
        <v>126</v>
      </c>
      <c r="C87" s="1">
        <v>5000</v>
      </c>
    </row>
    <row r="88" spans="1:3" hidden="1">
      <c r="A88" t="s">
        <v>127</v>
      </c>
      <c r="B88" t="s">
        <v>128</v>
      </c>
      <c r="C88" s="1">
        <v>-2500</v>
      </c>
    </row>
    <row r="89" spans="1:3" hidden="1">
      <c r="A89" t="s">
        <v>129</v>
      </c>
      <c r="B89" t="s">
        <v>130</v>
      </c>
      <c r="C89" s="1">
        <v>5000</v>
      </c>
    </row>
    <row r="90" spans="1:3" hidden="1">
      <c r="A90" t="s">
        <v>612</v>
      </c>
      <c r="B90" t="s">
        <v>613</v>
      </c>
      <c r="C90" s="1">
        <v>2500</v>
      </c>
    </row>
    <row r="91" spans="1:3" hidden="1">
      <c r="A91" t="s">
        <v>131</v>
      </c>
      <c r="B91" t="s">
        <v>132</v>
      </c>
      <c r="C91" s="1">
        <v>5000</v>
      </c>
    </row>
    <row r="92" spans="1:3" hidden="1">
      <c r="A92" t="s">
        <v>133</v>
      </c>
      <c r="B92" t="s">
        <v>134</v>
      </c>
      <c r="C92" s="1">
        <v>4950</v>
      </c>
    </row>
    <row r="93" spans="1:3" hidden="1">
      <c r="A93" t="s">
        <v>135</v>
      </c>
      <c r="B93" t="s">
        <v>136</v>
      </c>
      <c r="C93" s="1">
        <v>5000</v>
      </c>
    </row>
    <row r="94" spans="1:3" hidden="1">
      <c r="A94" t="s">
        <v>681</v>
      </c>
      <c r="B94" t="s">
        <v>682</v>
      </c>
      <c r="C94" s="1">
        <v>5000</v>
      </c>
    </row>
    <row r="95" spans="1:3" hidden="1">
      <c r="A95" t="s">
        <v>683</v>
      </c>
      <c r="B95" t="s">
        <v>684</v>
      </c>
      <c r="C95" s="1">
        <v>5000</v>
      </c>
    </row>
    <row r="96" spans="1:3" hidden="1">
      <c r="A96" t="s">
        <v>137</v>
      </c>
      <c r="B96" t="s">
        <v>138</v>
      </c>
      <c r="C96" s="1">
        <v>15000</v>
      </c>
    </row>
    <row r="97" spans="1:3" hidden="1">
      <c r="A97" t="s">
        <v>443</v>
      </c>
      <c r="B97" t="s">
        <v>444</v>
      </c>
      <c r="C97" s="1">
        <v>15000</v>
      </c>
    </row>
    <row r="98" spans="1:3" hidden="1">
      <c r="A98" t="s">
        <v>141</v>
      </c>
      <c r="B98" t="s">
        <v>142</v>
      </c>
      <c r="C98" s="1">
        <v>7500</v>
      </c>
    </row>
    <row r="99" spans="1:3" hidden="1">
      <c r="A99" t="s">
        <v>143</v>
      </c>
      <c r="B99" t="s">
        <v>144</v>
      </c>
      <c r="C99" s="1">
        <v>7500</v>
      </c>
    </row>
    <row r="100" spans="1:3" hidden="1">
      <c r="A100" t="s">
        <v>445</v>
      </c>
      <c r="B100" t="s">
        <v>446</v>
      </c>
      <c r="C100" s="1">
        <v>5000</v>
      </c>
    </row>
    <row r="101" spans="1:3" hidden="1">
      <c r="A101" t="s">
        <v>447</v>
      </c>
      <c r="B101" t="s">
        <v>448</v>
      </c>
      <c r="C101" s="1">
        <v>4000</v>
      </c>
    </row>
    <row r="103" spans="1:3">
      <c r="A103">
        <v>225</v>
      </c>
      <c r="B103" t="s">
        <v>149</v>
      </c>
      <c r="C103" s="1">
        <f>SUM(C104:C182)</f>
        <v>18326183.670000002</v>
      </c>
    </row>
    <row r="104" spans="1:3" hidden="1">
      <c r="A104" t="s">
        <v>390</v>
      </c>
      <c r="B104" t="s">
        <v>391</v>
      </c>
      <c r="C104" s="1">
        <v>-295762.33</v>
      </c>
    </row>
    <row r="105" spans="1:3" hidden="1">
      <c r="A105" t="s">
        <v>809</v>
      </c>
      <c r="B105" t="s">
        <v>810</v>
      </c>
      <c r="C105" s="1">
        <v>-239600</v>
      </c>
    </row>
    <row r="106" spans="1:3" hidden="1">
      <c r="A106" t="s">
        <v>763</v>
      </c>
      <c r="B106" t="s">
        <v>764</v>
      </c>
      <c r="C106" s="1">
        <v>-155000</v>
      </c>
    </row>
    <row r="107" spans="1:3" hidden="1">
      <c r="A107" t="s">
        <v>865</v>
      </c>
      <c r="B107" t="s">
        <v>866</v>
      </c>
      <c r="C107" s="1">
        <v>-64620</v>
      </c>
    </row>
    <row r="108" spans="1:3" hidden="1">
      <c r="A108" t="s">
        <v>833</v>
      </c>
      <c r="B108" t="s">
        <v>834</v>
      </c>
      <c r="C108" s="1">
        <v>-17500</v>
      </c>
    </row>
    <row r="109" spans="1:3" hidden="1">
      <c r="A109" t="s">
        <v>234</v>
      </c>
      <c r="B109" t="s">
        <v>235</v>
      </c>
      <c r="C109" s="1">
        <v>-7667</v>
      </c>
    </row>
    <row r="110" spans="1:3" hidden="1">
      <c r="A110" t="s">
        <v>614</v>
      </c>
      <c r="B110" t="s">
        <v>615</v>
      </c>
      <c r="C110" s="1">
        <v>-5000</v>
      </c>
    </row>
    <row r="111" spans="1:3" hidden="1">
      <c r="A111" t="s">
        <v>585</v>
      </c>
      <c r="B111" t="s">
        <v>586</v>
      </c>
      <c r="C111" s="1">
        <v>-3500</v>
      </c>
    </row>
    <row r="112" spans="1:3" hidden="1">
      <c r="A112" t="s">
        <v>863</v>
      </c>
      <c r="B112" t="s">
        <v>864</v>
      </c>
      <c r="C112" s="1">
        <v>-2500</v>
      </c>
    </row>
    <row r="113" spans="1:3" hidden="1">
      <c r="A113" t="s">
        <v>693</v>
      </c>
      <c r="B113" t="s">
        <v>694</v>
      </c>
      <c r="C113" s="1">
        <v>1966.42</v>
      </c>
    </row>
    <row r="114" spans="1:3" hidden="1">
      <c r="A114" t="s">
        <v>685</v>
      </c>
      <c r="B114" t="s">
        <v>686</v>
      </c>
      <c r="C114" s="1">
        <v>2917.02</v>
      </c>
    </row>
    <row r="115" spans="1:3" hidden="1">
      <c r="A115" t="s">
        <v>471</v>
      </c>
      <c r="B115" t="s">
        <v>472</v>
      </c>
      <c r="C115" s="1">
        <v>4800</v>
      </c>
    </row>
    <row r="116" spans="1:3" hidden="1">
      <c r="A116" t="s">
        <v>202</v>
      </c>
      <c r="B116" t="s">
        <v>203</v>
      </c>
      <c r="C116" s="1">
        <v>6200.01</v>
      </c>
    </row>
    <row r="117" spans="1:3" hidden="1">
      <c r="A117" t="s">
        <v>168</v>
      </c>
      <c r="B117" t="s">
        <v>169</v>
      </c>
      <c r="C117" s="1">
        <v>7800</v>
      </c>
    </row>
    <row r="118" spans="1:3" hidden="1">
      <c r="A118" t="s">
        <v>811</v>
      </c>
      <c r="B118" t="s">
        <v>812</v>
      </c>
      <c r="C118" s="1">
        <v>9077.57</v>
      </c>
    </row>
    <row r="119" spans="1:3" hidden="1">
      <c r="A119" t="s">
        <v>703</v>
      </c>
      <c r="B119" t="s">
        <v>704</v>
      </c>
      <c r="C119" s="1">
        <v>20344.55</v>
      </c>
    </row>
    <row r="120" spans="1:3" hidden="1">
      <c r="A120" t="s">
        <v>709</v>
      </c>
      <c r="B120" t="s">
        <v>710</v>
      </c>
      <c r="C120" s="1">
        <v>34060</v>
      </c>
    </row>
    <row r="121" spans="1:3" hidden="1">
      <c r="A121" t="s">
        <v>853</v>
      </c>
      <c r="B121" t="s">
        <v>854</v>
      </c>
      <c r="C121" s="1">
        <v>35914.43</v>
      </c>
    </row>
    <row r="122" spans="1:3" hidden="1">
      <c r="A122" t="s">
        <v>571</v>
      </c>
      <c r="B122" t="s">
        <v>572</v>
      </c>
      <c r="C122" s="1">
        <v>89440</v>
      </c>
    </row>
    <row r="123" spans="1:3" hidden="1">
      <c r="A123" t="s">
        <v>727</v>
      </c>
      <c r="B123" t="s">
        <v>728</v>
      </c>
      <c r="C123" s="1">
        <v>118500</v>
      </c>
    </row>
    <row r="124" spans="1:3" hidden="1">
      <c r="A124" t="s">
        <v>725</v>
      </c>
      <c r="B124" t="s">
        <v>726</v>
      </c>
      <c r="C124" s="1">
        <v>128000</v>
      </c>
    </row>
    <row r="125" spans="1:3" hidden="1">
      <c r="A125" t="s">
        <v>270</v>
      </c>
      <c r="B125" t="s">
        <v>271</v>
      </c>
      <c r="C125" s="1">
        <v>150500</v>
      </c>
    </row>
    <row r="126" spans="1:3" hidden="1">
      <c r="A126" t="s">
        <v>622</v>
      </c>
      <c r="B126" t="s">
        <v>623</v>
      </c>
      <c r="C126" s="1">
        <v>156065</v>
      </c>
    </row>
    <row r="127" spans="1:3" hidden="1">
      <c r="A127" t="s">
        <v>604</v>
      </c>
      <c r="B127" t="s">
        <v>605</v>
      </c>
      <c r="C127" s="1">
        <v>186200</v>
      </c>
    </row>
    <row r="128" spans="1:3" hidden="1">
      <c r="A128" t="s">
        <v>831</v>
      </c>
      <c r="B128" t="s">
        <v>832</v>
      </c>
      <c r="C128" s="1">
        <v>190400</v>
      </c>
    </row>
    <row r="129" spans="1:3" hidden="1">
      <c r="A129" t="s">
        <v>839</v>
      </c>
      <c r="B129" t="s">
        <v>840</v>
      </c>
      <c r="C129" s="1">
        <v>196000</v>
      </c>
    </row>
    <row r="130" spans="1:3" hidden="1">
      <c r="A130" t="s">
        <v>835</v>
      </c>
      <c r="B130" t="s">
        <v>836</v>
      </c>
      <c r="C130" s="1">
        <v>199900</v>
      </c>
    </row>
    <row r="131" spans="1:3" hidden="1">
      <c r="A131" t="s">
        <v>507</v>
      </c>
      <c r="B131" t="s">
        <v>508</v>
      </c>
      <c r="C131" s="1">
        <v>205600</v>
      </c>
    </row>
    <row r="132" spans="1:3" hidden="1">
      <c r="A132" t="s">
        <v>699</v>
      </c>
      <c r="B132" t="s">
        <v>700</v>
      </c>
      <c r="C132" s="1">
        <v>210700</v>
      </c>
    </row>
    <row r="133" spans="1:3" hidden="1">
      <c r="A133" t="s">
        <v>328</v>
      </c>
      <c r="B133" t="s">
        <v>329</v>
      </c>
      <c r="C133" s="1">
        <v>214700</v>
      </c>
    </row>
    <row r="134" spans="1:3" hidden="1">
      <c r="A134" t="s">
        <v>707</v>
      </c>
      <c r="B134" t="s">
        <v>708</v>
      </c>
      <c r="C134" s="1">
        <v>216100</v>
      </c>
    </row>
    <row r="135" spans="1:3" hidden="1">
      <c r="A135" t="s">
        <v>549</v>
      </c>
      <c r="B135" t="s">
        <v>550</v>
      </c>
      <c r="C135" s="1">
        <v>246900</v>
      </c>
    </row>
    <row r="136" spans="1:3" hidden="1">
      <c r="A136" t="s">
        <v>817</v>
      </c>
      <c r="B136" t="s">
        <v>818</v>
      </c>
      <c r="C136" s="1">
        <v>249888</v>
      </c>
    </row>
    <row r="137" spans="1:3" hidden="1">
      <c r="A137" t="s">
        <v>497</v>
      </c>
      <c r="B137" t="s">
        <v>498</v>
      </c>
      <c r="C137" s="1">
        <v>254600</v>
      </c>
    </row>
    <row r="138" spans="1:3" hidden="1">
      <c r="A138" t="s">
        <v>845</v>
      </c>
      <c r="B138" t="s">
        <v>846</v>
      </c>
      <c r="C138" s="1">
        <v>254600</v>
      </c>
    </row>
    <row r="139" spans="1:3" hidden="1">
      <c r="A139" t="s">
        <v>851</v>
      </c>
      <c r="B139" t="s">
        <v>852</v>
      </c>
      <c r="C139" s="1">
        <v>254600</v>
      </c>
    </row>
    <row r="140" spans="1:3" hidden="1">
      <c r="A140" t="s">
        <v>150</v>
      </c>
      <c r="B140" t="s">
        <v>151</v>
      </c>
      <c r="C140" s="1">
        <v>265500</v>
      </c>
    </row>
    <row r="141" spans="1:3" hidden="1">
      <c r="A141" t="s">
        <v>467</v>
      </c>
      <c r="B141" t="s">
        <v>468</v>
      </c>
      <c r="C141" s="1">
        <v>271100</v>
      </c>
    </row>
    <row r="142" spans="1:3" hidden="1">
      <c r="A142" t="s">
        <v>521</v>
      </c>
      <c r="B142" t="s">
        <v>522</v>
      </c>
      <c r="C142" s="1">
        <v>271100</v>
      </c>
    </row>
    <row r="143" spans="1:3" hidden="1">
      <c r="A143" t="s">
        <v>545</v>
      </c>
      <c r="B143" t="s">
        <v>546</v>
      </c>
      <c r="C143" s="1">
        <v>271100</v>
      </c>
    </row>
    <row r="144" spans="1:3" hidden="1">
      <c r="A144" t="s">
        <v>592</v>
      </c>
      <c r="B144" t="s">
        <v>593</v>
      </c>
      <c r="C144" s="1">
        <v>271100</v>
      </c>
    </row>
    <row r="145" spans="1:3" hidden="1">
      <c r="A145" t="s">
        <v>230</v>
      </c>
      <c r="B145" t="s">
        <v>231</v>
      </c>
      <c r="C145" s="1">
        <v>276100</v>
      </c>
    </row>
    <row r="146" spans="1:3" hidden="1">
      <c r="A146" t="s">
        <v>654</v>
      </c>
      <c r="B146" t="s">
        <v>655</v>
      </c>
      <c r="C146" s="1">
        <v>276100</v>
      </c>
    </row>
    <row r="147" spans="1:3" hidden="1">
      <c r="A147" t="s">
        <v>701</v>
      </c>
      <c r="B147" t="s">
        <v>702</v>
      </c>
      <c r="C147" s="1">
        <v>278900</v>
      </c>
    </row>
    <row r="148" spans="1:3" hidden="1">
      <c r="A148" t="s">
        <v>841</v>
      </c>
      <c r="B148" t="s">
        <v>842</v>
      </c>
      <c r="C148" s="1">
        <v>278900</v>
      </c>
    </row>
    <row r="149" spans="1:3" hidden="1">
      <c r="A149" t="s">
        <v>861</v>
      </c>
      <c r="B149" t="s">
        <v>862</v>
      </c>
      <c r="C149" s="1">
        <v>278900</v>
      </c>
    </row>
    <row r="150" spans="1:3" hidden="1">
      <c r="A150" t="s">
        <v>815</v>
      </c>
      <c r="B150" t="s">
        <v>816</v>
      </c>
      <c r="C150" s="1">
        <v>284500</v>
      </c>
    </row>
    <row r="151" spans="1:3" hidden="1">
      <c r="A151" t="s">
        <v>739</v>
      </c>
      <c r="B151" t="s">
        <v>740</v>
      </c>
      <c r="C151" s="1">
        <v>284500</v>
      </c>
    </row>
    <row r="152" spans="1:3" hidden="1">
      <c r="A152" t="s">
        <v>691</v>
      </c>
      <c r="B152" t="s">
        <v>692</v>
      </c>
      <c r="C152" s="1">
        <v>297600</v>
      </c>
    </row>
    <row r="153" spans="1:3" hidden="1">
      <c r="A153" t="s">
        <v>813</v>
      </c>
      <c r="B153" t="s">
        <v>814</v>
      </c>
      <c r="C153" s="1">
        <v>297600</v>
      </c>
    </row>
    <row r="154" spans="1:3" hidden="1">
      <c r="A154" t="s">
        <v>330</v>
      </c>
      <c r="B154" t="s">
        <v>331</v>
      </c>
      <c r="C154" s="1">
        <v>302000</v>
      </c>
    </row>
    <row r="155" spans="1:3" hidden="1">
      <c r="A155" t="s">
        <v>656</v>
      </c>
      <c r="B155" t="s">
        <v>657</v>
      </c>
      <c r="C155" s="1">
        <v>302800</v>
      </c>
    </row>
    <row r="156" spans="1:3" hidden="1">
      <c r="A156" t="s">
        <v>837</v>
      </c>
      <c r="B156" t="s">
        <v>838</v>
      </c>
      <c r="C156" s="1">
        <v>302800</v>
      </c>
    </row>
    <row r="157" spans="1:3" hidden="1">
      <c r="A157" t="s">
        <v>829</v>
      </c>
      <c r="B157" t="s">
        <v>830</v>
      </c>
      <c r="C157" s="1">
        <v>316700</v>
      </c>
    </row>
    <row r="158" spans="1:3" hidden="1">
      <c r="A158" t="s">
        <v>827</v>
      </c>
      <c r="B158" t="s">
        <v>828</v>
      </c>
      <c r="C158" s="1">
        <v>323100</v>
      </c>
    </row>
    <row r="159" spans="1:3" hidden="1">
      <c r="A159" t="s">
        <v>628</v>
      </c>
      <c r="B159" t="s">
        <v>629</v>
      </c>
      <c r="C159" s="1">
        <v>332800</v>
      </c>
    </row>
    <row r="160" spans="1:3" hidden="1">
      <c r="A160" t="s">
        <v>719</v>
      </c>
      <c r="B160" t="s">
        <v>720</v>
      </c>
      <c r="C160" s="1">
        <v>332800</v>
      </c>
    </row>
    <row r="161" spans="1:3" hidden="1">
      <c r="A161" t="s">
        <v>819</v>
      </c>
      <c r="B161" t="s">
        <v>820</v>
      </c>
      <c r="C161" s="1">
        <v>352700</v>
      </c>
    </row>
    <row r="162" spans="1:3" hidden="1">
      <c r="A162" t="s">
        <v>652</v>
      </c>
      <c r="B162" t="s">
        <v>653</v>
      </c>
      <c r="C162" s="1">
        <v>375500</v>
      </c>
    </row>
    <row r="163" spans="1:3" hidden="1">
      <c r="A163" t="s">
        <v>737</v>
      </c>
      <c r="B163" t="s">
        <v>738</v>
      </c>
      <c r="C163" s="1">
        <v>376300</v>
      </c>
    </row>
    <row r="164" spans="1:3" hidden="1">
      <c r="A164" t="s">
        <v>749</v>
      </c>
      <c r="B164" t="s">
        <v>750</v>
      </c>
      <c r="C164" s="1">
        <v>386200</v>
      </c>
    </row>
    <row r="165" spans="1:3" hidden="1">
      <c r="A165" t="s">
        <v>180</v>
      </c>
      <c r="B165" t="s">
        <v>181</v>
      </c>
      <c r="C165" s="1">
        <v>390200</v>
      </c>
    </row>
    <row r="166" spans="1:3" hidden="1">
      <c r="A166" t="s">
        <v>352</v>
      </c>
      <c r="B166" t="s">
        <v>353</v>
      </c>
      <c r="C166" s="1">
        <v>393100</v>
      </c>
    </row>
    <row r="167" spans="1:3" hidden="1">
      <c r="A167" t="s">
        <v>859</v>
      </c>
      <c r="B167" t="s">
        <v>860</v>
      </c>
      <c r="C167" s="1">
        <v>393100</v>
      </c>
    </row>
    <row r="168" spans="1:3" hidden="1">
      <c r="A168" t="s">
        <v>821</v>
      </c>
      <c r="B168" t="s">
        <v>822</v>
      </c>
      <c r="C168" s="1">
        <v>398100</v>
      </c>
    </row>
    <row r="169" spans="1:3" hidden="1">
      <c r="A169" t="s">
        <v>757</v>
      </c>
      <c r="B169" t="s">
        <v>758</v>
      </c>
      <c r="C169" s="1">
        <v>416200</v>
      </c>
    </row>
    <row r="170" spans="1:3" hidden="1">
      <c r="A170" t="s">
        <v>843</v>
      </c>
      <c r="B170" t="s">
        <v>844</v>
      </c>
      <c r="C170" s="1">
        <v>416200</v>
      </c>
    </row>
    <row r="171" spans="1:3" hidden="1">
      <c r="A171" t="s">
        <v>658</v>
      </c>
      <c r="B171" t="s">
        <v>659</v>
      </c>
      <c r="C171" s="1">
        <v>416700</v>
      </c>
    </row>
    <row r="172" spans="1:3" hidden="1">
      <c r="A172" t="s">
        <v>729</v>
      </c>
      <c r="B172" t="s">
        <v>730</v>
      </c>
      <c r="C172" s="1">
        <v>416900</v>
      </c>
    </row>
    <row r="173" spans="1:3" hidden="1">
      <c r="A173" t="s">
        <v>668</v>
      </c>
      <c r="B173" t="s">
        <v>669</v>
      </c>
      <c r="C173" s="1">
        <v>418080</v>
      </c>
    </row>
    <row r="174" spans="1:3" hidden="1">
      <c r="A174" t="s">
        <v>348</v>
      </c>
      <c r="B174" t="s">
        <v>349</v>
      </c>
      <c r="C174" s="1">
        <v>418080</v>
      </c>
    </row>
    <row r="175" spans="1:3" hidden="1">
      <c r="A175" t="s">
        <v>825</v>
      </c>
      <c r="B175" t="s">
        <v>826</v>
      </c>
      <c r="C175" s="1">
        <v>428600</v>
      </c>
    </row>
    <row r="176" spans="1:3" hidden="1">
      <c r="A176" t="s">
        <v>705</v>
      </c>
      <c r="B176" t="s">
        <v>706</v>
      </c>
      <c r="C176" s="1">
        <v>435500</v>
      </c>
    </row>
    <row r="177" spans="1:3" hidden="1">
      <c r="A177" t="s">
        <v>717</v>
      </c>
      <c r="B177" t="s">
        <v>718</v>
      </c>
      <c r="C177" s="1">
        <v>447900</v>
      </c>
    </row>
    <row r="178" spans="1:3" hidden="1">
      <c r="A178" t="s">
        <v>596</v>
      </c>
      <c r="B178" t="s">
        <v>597</v>
      </c>
      <c r="C178" s="1">
        <v>468000</v>
      </c>
    </row>
    <row r="179" spans="1:3" hidden="1">
      <c r="A179" t="s">
        <v>857</v>
      </c>
      <c r="B179" t="s">
        <v>858</v>
      </c>
      <c r="C179" s="1">
        <v>468000</v>
      </c>
    </row>
    <row r="180" spans="1:3" hidden="1">
      <c r="A180" t="s">
        <v>847</v>
      </c>
      <c r="B180" t="s">
        <v>848</v>
      </c>
      <c r="C180" s="1">
        <v>513400</v>
      </c>
    </row>
    <row r="181" spans="1:3" hidden="1">
      <c r="A181" t="s">
        <v>849</v>
      </c>
      <c r="B181" t="s">
        <v>850</v>
      </c>
      <c r="C181" s="1">
        <v>513400</v>
      </c>
    </row>
    <row r="182" spans="1:3" hidden="1">
      <c r="A182" t="s">
        <v>855</v>
      </c>
      <c r="B182" t="s">
        <v>856</v>
      </c>
      <c r="C182" s="1">
        <v>513400</v>
      </c>
    </row>
    <row r="183" spans="1:3">
      <c r="C183" s="1"/>
    </row>
    <row r="184" spans="1:3">
      <c r="C184" s="1"/>
    </row>
    <row r="185" spans="1:3">
      <c r="A185">
        <v>227</v>
      </c>
      <c r="B185" t="s">
        <v>392</v>
      </c>
      <c r="C185" s="1">
        <v>185948.45</v>
      </c>
    </row>
    <row r="186" spans="1:3" hidden="1">
      <c r="A186" t="s">
        <v>393</v>
      </c>
      <c r="B186" t="s">
        <v>394</v>
      </c>
      <c r="C186" s="1">
        <v>185948.45</v>
      </c>
    </row>
    <row r="188" spans="1:3">
      <c r="A188">
        <v>253</v>
      </c>
      <c r="B188" t="s">
        <v>395</v>
      </c>
      <c r="C188" s="1">
        <v>158103.54</v>
      </c>
    </row>
    <row r="189" spans="1:3" hidden="1">
      <c r="A189" t="s">
        <v>396</v>
      </c>
      <c r="B189" t="s">
        <v>397</v>
      </c>
      <c r="C189" s="1">
        <v>158103.54</v>
      </c>
    </row>
    <row r="191" spans="1:3">
      <c r="A191">
        <v>254</v>
      </c>
      <c r="B191" t="s">
        <v>400</v>
      </c>
      <c r="C191" s="1">
        <f>+C192</f>
        <v>234543.13</v>
      </c>
    </row>
    <row r="192" spans="1:3" hidden="1">
      <c r="A192" t="s">
        <v>407</v>
      </c>
      <c r="B192" t="s">
        <v>400</v>
      </c>
      <c r="C192" s="1">
        <v>234543.13</v>
      </c>
    </row>
    <row r="194" spans="3:3">
      <c r="C194" s="1">
        <f>+C7+C10+C32+C43+C46+C103+C185+C188+C191</f>
        <v>20432014.809999999</v>
      </c>
    </row>
    <row r="195" spans="3:3">
      <c r="C195">
        <f>C194/1.16</f>
        <v>17613805.870689657</v>
      </c>
    </row>
    <row r="196" spans="3:3">
      <c r="C196">
        <f>C195*0.16</f>
        <v>2818208.9393103453</v>
      </c>
    </row>
  </sheetData>
  <sortState ref="A111:C286">
    <sortCondition ref="C28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7:C193"/>
  <sheetViews>
    <sheetView workbookViewId="0">
      <selection activeCell="C188" activeCellId="8" sqref="C7 C10 C37 C44 C47 C104 C181 C185 C188"/>
    </sheetView>
  </sheetViews>
  <sheetFormatPr baseColWidth="10" defaultRowHeight="11.25"/>
  <cols>
    <col min="1" max="1" width="17.140625" style="3" bestFit="1" customWidth="1"/>
    <col min="2" max="2" width="33.5703125" style="3" bestFit="1" customWidth="1"/>
    <col min="3" max="3" width="16.140625" style="4" bestFit="1" customWidth="1"/>
    <col min="4" max="16384" width="11.42578125" style="3"/>
  </cols>
  <sheetData>
    <row r="7" spans="1:3">
      <c r="A7" s="3">
        <v>210</v>
      </c>
      <c r="B7" s="3" t="s">
        <v>0</v>
      </c>
      <c r="C7" s="4">
        <v>363937.16</v>
      </c>
    </row>
    <row r="8" spans="1:3" hidden="1">
      <c r="A8" s="3" t="s">
        <v>1</v>
      </c>
      <c r="B8" s="3" t="s">
        <v>2</v>
      </c>
      <c r="C8" s="4">
        <v>363937.16</v>
      </c>
    </row>
    <row r="10" spans="1:3">
      <c r="A10" s="3">
        <v>211</v>
      </c>
      <c r="B10" s="3" t="s">
        <v>3</v>
      </c>
      <c r="C10" s="4">
        <v>1070819.25</v>
      </c>
    </row>
    <row r="11" spans="1:3" hidden="1">
      <c r="A11" s="3" t="s">
        <v>867</v>
      </c>
      <c r="B11" s="3" t="s">
        <v>868</v>
      </c>
      <c r="C11" s="4">
        <v>2088.65</v>
      </c>
    </row>
    <row r="12" spans="1:3" hidden="1">
      <c r="A12" s="3" t="s">
        <v>4</v>
      </c>
      <c r="B12" s="3" t="s">
        <v>5</v>
      </c>
      <c r="C12" s="4">
        <v>1576.61</v>
      </c>
    </row>
    <row r="13" spans="1:3" hidden="1">
      <c r="A13" s="3" t="s">
        <v>6</v>
      </c>
      <c r="B13" s="3" t="s">
        <v>7</v>
      </c>
      <c r="C13" s="4">
        <v>84037.49</v>
      </c>
    </row>
    <row r="14" spans="1:3" hidden="1">
      <c r="A14" s="3" t="s">
        <v>8</v>
      </c>
      <c r="B14" s="3" t="s">
        <v>9</v>
      </c>
      <c r="C14" s="4">
        <v>294893.27</v>
      </c>
    </row>
    <row r="15" spans="1:3" hidden="1">
      <c r="A15" s="3" t="s">
        <v>765</v>
      </c>
      <c r="B15" s="3" t="s">
        <v>766</v>
      </c>
      <c r="C15" s="4">
        <v>9880.36</v>
      </c>
    </row>
    <row r="16" spans="1:3" hidden="1">
      <c r="A16" s="3" t="s">
        <v>10</v>
      </c>
      <c r="B16" s="3" t="s">
        <v>11</v>
      </c>
      <c r="C16" s="4">
        <v>52819.74</v>
      </c>
    </row>
    <row r="17" spans="1:3" hidden="1">
      <c r="A17" s="3" t="s">
        <v>767</v>
      </c>
      <c r="B17" s="3" t="s">
        <v>768</v>
      </c>
      <c r="C17" s="4">
        <v>0.01</v>
      </c>
    </row>
    <row r="18" spans="1:3" hidden="1">
      <c r="A18" s="3" t="s">
        <v>12</v>
      </c>
      <c r="B18" s="3" t="s">
        <v>13</v>
      </c>
      <c r="C18" s="4">
        <v>3309.88</v>
      </c>
    </row>
    <row r="19" spans="1:3" hidden="1">
      <c r="A19" s="3" t="s">
        <v>771</v>
      </c>
      <c r="B19" s="3" t="s">
        <v>772</v>
      </c>
      <c r="C19" s="4">
        <v>0.01</v>
      </c>
    </row>
    <row r="20" spans="1:3" hidden="1">
      <c r="A20" s="3" t="s">
        <v>16</v>
      </c>
      <c r="B20" s="3" t="s">
        <v>17</v>
      </c>
      <c r="C20" s="4">
        <v>337240.53</v>
      </c>
    </row>
    <row r="21" spans="1:3" hidden="1">
      <c r="A21" s="3" t="s">
        <v>18</v>
      </c>
      <c r="B21" s="3" t="s">
        <v>19</v>
      </c>
      <c r="C21" s="4">
        <v>3581.91</v>
      </c>
    </row>
    <row r="22" spans="1:3" hidden="1">
      <c r="A22" s="3" t="s">
        <v>20</v>
      </c>
      <c r="B22" s="3" t="s">
        <v>21</v>
      </c>
      <c r="C22" s="4">
        <v>109674.3</v>
      </c>
    </row>
    <row r="23" spans="1:3" hidden="1">
      <c r="A23" s="3" t="s">
        <v>22</v>
      </c>
      <c r="B23" s="3" t="s">
        <v>23</v>
      </c>
      <c r="C23" s="4">
        <v>127208.42</v>
      </c>
    </row>
    <row r="24" spans="1:3" hidden="1">
      <c r="A24" s="3" t="s">
        <v>773</v>
      </c>
      <c r="B24" s="3" t="s">
        <v>774</v>
      </c>
      <c r="C24" s="4">
        <v>1840</v>
      </c>
    </row>
    <row r="25" spans="1:3" hidden="1">
      <c r="A25" s="3" t="s">
        <v>775</v>
      </c>
      <c r="B25" s="3" t="s">
        <v>776</v>
      </c>
      <c r="C25" s="4">
        <v>-0.01</v>
      </c>
    </row>
    <row r="26" spans="1:3" hidden="1">
      <c r="A26" s="3" t="s">
        <v>24</v>
      </c>
      <c r="B26" s="3" t="s">
        <v>25</v>
      </c>
      <c r="C26" s="4">
        <v>13932.88</v>
      </c>
    </row>
    <row r="27" spans="1:3" hidden="1">
      <c r="A27" s="3" t="s">
        <v>680</v>
      </c>
      <c r="B27" s="3" t="s">
        <v>418</v>
      </c>
      <c r="C27" s="4">
        <v>16665.57</v>
      </c>
    </row>
    <row r="28" spans="1:3" hidden="1">
      <c r="A28" s="3" t="s">
        <v>777</v>
      </c>
      <c r="B28" s="3" t="s">
        <v>778</v>
      </c>
      <c r="C28" s="4">
        <v>0.01</v>
      </c>
    </row>
    <row r="29" spans="1:3" hidden="1">
      <c r="A29" s="3" t="s">
        <v>26</v>
      </c>
      <c r="B29" s="3" t="s">
        <v>27</v>
      </c>
      <c r="C29" s="4">
        <v>2059.21</v>
      </c>
    </row>
    <row r="30" spans="1:3" hidden="1">
      <c r="A30" s="3" t="s">
        <v>28</v>
      </c>
      <c r="B30" s="3" t="s">
        <v>29</v>
      </c>
      <c r="C30" s="4">
        <v>194.68</v>
      </c>
    </row>
    <row r="31" spans="1:3" hidden="1">
      <c r="A31" s="3" t="s">
        <v>411</v>
      </c>
      <c r="B31" s="3" t="s">
        <v>412</v>
      </c>
      <c r="C31" s="4">
        <v>8182.54</v>
      </c>
    </row>
    <row r="32" spans="1:3" hidden="1">
      <c r="A32" s="3" t="s">
        <v>779</v>
      </c>
      <c r="B32" s="3" t="s">
        <v>780</v>
      </c>
      <c r="C32" s="4">
        <v>-0.01</v>
      </c>
    </row>
    <row r="33" spans="1:3" hidden="1">
      <c r="A33" s="3" t="s">
        <v>413</v>
      </c>
      <c r="B33" s="3" t="s">
        <v>414</v>
      </c>
      <c r="C33" s="4">
        <v>-950</v>
      </c>
    </row>
    <row r="34" spans="1:3" hidden="1">
      <c r="A34" s="3" t="s">
        <v>783</v>
      </c>
      <c r="B34" s="3" t="s">
        <v>784</v>
      </c>
      <c r="C34" s="4">
        <v>0.01</v>
      </c>
    </row>
    <row r="35" spans="1:3" hidden="1">
      <c r="A35" s="3" t="s">
        <v>30</v>
      </c>
      <c r="B35" s="3" t="s">
        <v>31</v>
      </c>
      <c r="C35" s="4">
        <v>2583.19</v>
      </c>
    </row>
    <row r="37" spans="1:3">
      <c r="A37" s="3">
        <v>212</v>
      </c>
      <c r="B37" s="3" t="s">
        <v>32</v>
      </c>
      <c r="C37" s="4">
        <v>287025.69</v>
      </c>
    </row>
    <row r="38" spans="1:3" hidden="1">
      <c r="A38" s="3" t="s">
        <v>33</v>
      </c>
      <c r="B38" s="3" t="s">
        <v>7</v>
      </c>
      <c r="C38" s="4">
        <v>271023.26</v>
      </c>
    </row>
    <row r="39" spans="1:3" hidden="1">
      <c r="A39" s="3" t="s">
        <v>34</v>
      </c>
      <c r="B39" s="3" t="s">
        <v>9</v>
      </c>
      <c r="C39" s="4">
        <v>7377.21</v>
      </c>
    </row>
    <row r="40" spans="1:3" hidden="1">
      <c r="A40" s="3" t="s">
        <v>36</v>
      </c>
      <c r="B40" s="3" t="s">
        <v>37</v>
      </c>
      <c r="C40" s="4">
        <v>8624.9699999999993</v>
      </c>
    </row>
    <row r="41" spans="1:3" hidden="1">
      <c r="A41" s="3" t="s">
        <v>787</v>
      </c>
      <c r="B41" s="3" t="s">
        <v>788</v>
      </c>
      <c r="C41" s="4">
        <v>0.25</v>
      </c>
    </row>
    <row r="42" spans="1:3" hidden="1">
      <c r="A42" s="3" t="s">
        <v>417</v>
      </c>
      <c r="B42" s="3" t="s">
        <v>418</v>
      </c>
    </row>
    <row r="44" spans="1:3">
      <c r="A44" s="3">
        <v>220</v>
      </c>
      <c r="B44" s="3" t="s">
        <v>39</v>
      </c>
      <c r="C44" s="4">
        <f>+C45</f>
        <v>-407542.04</v>
      </c>
    </row>
    <row r="45" spans="1:3" hidden="1">
      <c r="A45" s="3" t="s">
        <v>40</v>
      </c>
      <c r="B45" s="3" t="s">
        <v>41</v>
      </c>
      <c r="C45" s="4">
        <v>-407542.04</v>
      </c>
    </row>
    <row r="47" spans="1:3">
      <c r="A47" s="3">
        <v>221</v>
      </c>
      <c r="B47" s="3" t="s">
        <v>42</v>
      </c>
      <c r="C47" s="4">
        <v>251954.4</v>
      </c>
    </row>
    <row r="48" spans="1:3" ht="10.5" hidden="1" customHeight="1">
      <c r="A48" s="3" t="s">
        <v>421</v>
      </c>
      <c r="B48" s="3" t="s">
        <v>422</v>
      </c>
      <c r="C48" s="4">
        <v>15000</v>
      </c>
    </row>
    <row r="49" spans="1:3" hidden="1">
      <c r="A49" s="3" t="s">
        <v>47</v>
      </c>
      <c r="B49" s="3" t="s">
        <v>48</v>
      </c>
      <c r="C49" s="4">
        <v>2000</v>
      </c>
    </row>
    <row r="50" spans="1:3" hidden="1">
      <c r="A50" s="3" t="s">
        <v>423</v>
      </c>
      <c r="B50" s="3" t="s">
        <v>424</v>
      </c>
      <c r="C50" s="4">
        <v>5000</v>
      </c>
    </row>
    <row r="51" spans="1:3" hidden="1">
      <c r="A51" s="3" t="s">
        <v>53</v>
      </c>
      <c r="B51" s="3" t="s">
        <v>54</v>
      </c>
      <c r="C51" s="4">
        <v>2500</v>
      </c>
    </row>
    <row r="52" spans="1:3" hidden="1">
      <c r="A52" s="3" t="s">
        <v>57</v>
      </c>
      <c r="B52" s="3" t="s">
        <v>58</v>
      </c>
      <c r="C52" s="4">
        <v>2500</v>
      </c>
    </row>
    <row r="53" spans="1:3" hidden="1">
      <c r="A53" s="3" t="s">
        <v>61</v>
      </c>
      <c r="B53" s="3" t="s">
        <v>62</v>
      </c>
      <c r="C53" s="4">
        <v>5000</v>
      </c>
    </row>
    <row r="54" spans="1:3" hidden="1">
      <c r="A54" s="3" t="s">
        <v>425</v>
      </c>
      <c r="B54" s="3" t="s">
        <v>426</v>
      </c>
      <c r="C54" s="4">
        <v>15000</v>
      </c>
    </row>
    <row r="55" spans="1:3" hidden="1">
      <c r="A55" s="3" t="s">
        <v>73</v>
      </c>
      <c r="B55" s="3" t="s">
        <v>74</v>
      </c>
      <c r="C55" s="4">
        <v>2500</v>
      </c>
    </row>
    <row r="56" spans="1:3" hidden="1">
      <c r="A56" s="3" t="s">
        <v>79</v>
      </c>
      <c r="B56" s="3" t="s">
        <v>80</v>
      </c>
      <c r="C56" s="4">
        <v>5000</v>
      </c>
    </row>
    <row r="57" spans="1:3" hidden="1">
      <c r="A57" s="3" t="s">
        <v>87</v>
      </c>
      <c r="B57" s="3" t="s">
        <v>88</v>
      </c>
      <c r="C57" s="4">
        <v>2500</v>
      </c>
    </row>
    <row r="58" spans="1:3" hidden="1">
      <c r="A58" s="3" t="s">
        <v>91</v>
      </c>
      <c r="B58" s="3" t="s">
        <v>92</v>
      </c>
      <c r="C58" s="4">
        <v>5000</v>
      </c>
    </row>
    <row r="59" spans="1:3" hidden="1">
      <c r="A59" s="3" t="s">
        <v>93</v>
      </c>
      <c r="B59" s="3" t="s">
        <v>94</v>
      </c>
      <c r="C59" s="4">
        <v>5000</v>
      </c>
    </row>
    <row r="60" spans="1:3" hidden="1">
      <c r="A60" s="3" t="s">
        <v>97</v>
      </c>
      <c r="B60" s="3" t="s">
        <v>98</v>
      </c>
      <c r="C60" s="4">
        <v>2000</v>
      </c>
    </row>
    <row r="61" spans="1:3" hidden="1">
      <c r="A61" s="3" t="s">
        <v>99</v>
      </c>
      <c r="B61" s="3" t="s">
        <v>100</v>
      </c>
      <c r="C61" s="4">
        <v>2000</v>
      </c>
    </row>
    <row r="62" spans="1:3" hidden="1">
      <c r="A62" s="3" t="s">
        <v>101</v>
      </c>
      <c r="B62" s="3" t="s">
        <v>102</v>
      </c>
      <c r="C62" s="4">
        <v>2500</v>
      </c>
    </row>
    <row r="63" spans="1:3" hidden="1">
      <c r="A63" s="3" t="s">
        <v>105</v>
      </c>
      <c r="B63" s="3" t="s">
        <v>106</v>
      </c>
      <c r="C63" s="4">
        <v>2500</v>
      </c>
    </row>
    <row r="64" spans="1:3" hidden="1">
      <c r="A64" s="3" t="s">
        <v>107</v>
      </c>
      <c r="B64" s="3" t="s">
        <v>108</v>
      </c>
      <c r="C64" s="4">
        <v>2500</v>
      </c>
    </row>
    <row r="65" spans="1:3" hidden="1">
      <c r="A65" s="3" t="s">
        <v>795</v>
      </c>
      <c r="B65" s="3" t="s">
        <v>796</v>
      </c>
      <c r="C65" s="4">
        <v>3633.6</v>
      </c>
    </row>
    <row r="66" spans="1:3" hidden="1">
      <c r="A66" s="3" t="s">
        <v>427</v>
      </c>
      <c r="B66" s="3" t="s">
        <v>428</v>
      </c>
      <c r="C66" s="4">
        <v>2000</v>
      </c>
    </row>
    <row r="67" spans="1:3" hidden="1">
      <c r="A67" s="3" t="s">
        <v>429</v>
      </c>
      <c r="B67" s="3" t="s">
        <v>430</v>
      </c>
      <c r="C67" s="4">
        <v>2000</v>
      </c>
    </row>
    <row r="68" spans="1:3" hidden="1">
      <c r="A68" s="3" t="s">
        <v>797</v>
      </c>
      <c r="B68" s="3" t="s">
        <v>798</v>
      </c>
      <c r="C68" s="4">
        <v>3123.6</v>
      </c>
    </row>
    <row r="69" spans="1:3" hidden="1">
      <c r="A69" s="3" t="s">
        <v>431</v>
      </c>
      <c r="B69" s="3" t="s">
        <v>432</v>
      </c>
      <c r="C69" s="4">
        <v>2000</v>
      </c>
    </row>
    <row r="70" spans="1:3" hidden="1">
      <c r="A70" s="3" t="s">
        <v>433</v>
      </c>
      <c r="B70" s="3" t="s">
        <v>434</v>
      </c>
      <c r="C70" s="4">
        <v>2500</v>
      </c>
    </row>
    <row r="71" spans="1:3" hidden="1">
      <c r="A71" s="3" t="s">
        <v>435</v>
      </c>
      <c r="B71" s="3" t="s">
        <v>436</v>
      </c>
      <c r="C71" s="4">
        <v>2500</v>
      </c>
    </row>
    <row r="72" spans="1:3" hidden="1">
      <c r="A72" s="3" t="s">
        <v>437</v>
      </c>
      <c r="B72" s="3" t="s">
        <v>438</v>
      </c>
      <c r="C72" s="4">
        <v>2000</v>
      </c>
    </row>
    <row r="73" spans="1:3" hidden="1">
      <c r="A73" s="3" t="s">
        <v>439</v>
      </c>
      <c r="B73" s="3" t="s">
        <v>440</v>
      </c>
      <c r="C73" s="4">
        <v>2500</v>
      </c>
    </row>
    <row r="74" spans="1:3" hidden="1">
      <c r="A74" s="3" t="s">
        <v>109</v>
      </c>
      <c r="B74" s="3" t="s">
        <v>110</v>
      </c>
      <c r="C74" s="4">
        <v>5000</v>
      </c>
    </row>
    <row r="75" spans="1:3" hidden="1">
      <c r="A75" s="3" t="s">
        <v>610</v>
      </c>
      <c r="B75" s="3" t="s">
        <v>611</v>
      </c>
      <c r="C75" s="4">
        <v>2500</v>
      </c>
    </row>
    <row r="76" spans="1:3" hidden="1">
      <c r="A76" s="3" t="s">
        <v>111</v>
      </c>
      <c r="B76" s="3" t="s">
        <v>112</v>
      </c>
      <c r="C76" s="4">
        <v>1000</v>
      </c>
    </row>
    <row r="77" spans="1:3" hidden="1">
      <c r="A77" s="3" t="s">
        <v>113</v>
      </c>
      <c r="B77" s="3" t="s">
        <v>114</v>
      </c>
      <c r="C77" s="4">
        <v>7500</v>
      </c>
    </row>
    <row r="78" spans="1:3" hidden="1">
      <c r="A78" s="3" t="s">
        <v>115</v>
      </c>
      <c r="B78" s="3" t="s">
        <v>116</v>
      </c>
      <c r="C78" s="4">
        <v>2500</v>
      </c>
    </row>
    <row r="79" spans="1:3" hidden="1">
      <c r="A79" s="3" t="s">
        <v>799</v>
      </c>
      <c r="B79" s="3" t="s">
        <v>800</v>
      </c>
      <c r="C79" s="4">
        <v>2500</v>
      </c>
    </row>
    <row r="80" spans="1:3" hidden="1">
      <c r="A80" s="3" t="s">
        <v>801</v>
      </c>
      <c r="B80" s="3" t="s">
        <v>802</v>
      </c>
      <c r="C80" s="4">
        <v>3123.6</v>
      </c>
    </row>
    <row r="81" spans="1:3" hidden="1">
      <c r="A81" s="3" t="s">
        <v>803</v>
      </c>
      <c r="B81" s="3" t="s">
        <v>804</v>
      </c>
      <c r="C81" s="4">
        <v>3123.6</v>
      </c>
    </row>
    <row r="82" spans="1:3" hidden="1">
      <c r="A82" s="3" t="s">
        <v>119</v>
      </c>
      <c r="B82" s="3" t="s">
        <v>120</v>
      </c>
      <c r="C82" s="4">
        <v>5000</v>
      </c>
    </row>
    <row r="83" spans="1:3" hidden="1">
      <c r="A83" s="3" t="s">
        <v>805</v>
      </c>
      <c r="B83" s="3" t="s">
        <v>806</v>
      </c>
      <c r="C83" s="4">
        <v>2500</v>
      </c>
    </row>
    <row r="84" spans="1:3" hidden="1">
      <c r="A84" s="3" t="s">
        <v>121</v>
      </c>
      <c r="B84" s="3" t="s">
        <v>122</v>
      </c>
      <c r="C84" s="4">
        <v>7500</v>
      </c>
    </row>
    <row r="85" spans="1:3" hidden="1">
      <c r="A85" s="3" t="s">
        <v>807</v>
      </c>
      <c r="B85" s="3" t="s">
        <v>808</v>
      </c>
      <c r="C85" s="4">
        <v>10000</v>
      </c>
    </row>
    <row r="86" spans="1:3" hidden="1">
      <c r="A86" s="3" t="s">
        <v>123</v>
      </c>
      <c r="B86" s="3" t="s">
        <v>124</v>
      </c>
      <c r="C86" s="4">
        <v>5000</v>
      </c>
    </row>
    <row r="87" spans="1:3" hidden="1">
      <c r="A87" s="3" t="s">
        <v>441</v>
      </c>
      <c r="B87" s="3" t="s">
        <v>442</v>
      </c>
      <c r="C87" s="4">
        <v>5000</v>
      </c>
    </row>
    <row r="88" spans="1:3" hidden="1">
      <c r="A88" s="3" t="s">
        <v>125</v>
      </c>
      <c r="B88" s="3" t="s">
        <v>126</v>
      </c>
      <c r="C88" s="4">
        <v>5000</v>
      </c>
    </row>
    <row r="89" spans="1:3" hidden="1">
      <c r="A89" s="3" t="s">
        <v>127</v>
      </c>
      <c r="B89" s="3" t="s">
        <v>128</v>
      </c>
      <c r="C89" s="4">
        <v>-2500</v>
      </c>
    </row>
    <row r="90" spans="1:3" hidden="1">
      <c r="A90" s="3" t="s">
        <v>129</v>
      </c>
      <c r="B90" s="3" t="s">
        <v>130</v>
      </c>
      <c r="C90" s="4">
        <v>5000</v>
      </c>
    </row>
    <row r="91" spans="1:3" hidden="1">
      <c r="A91" s="3" t="s">
        <v>612</v>
      </c>
      <c r="B91" s="3" t="s">
        <v>613</v>
      </c>
      <c r="C91" s="4">
        <v>2500</v>
      </c>
    </row>
    <row r="92" spans="1:3" hidden="1">
      <c r="A92" s="3" t="s">
        <v>131</v>
      </c>
      <c r="B92" s="3" t="s">
        <v>132</v>
      </c>
      <c r="C92" s="4">
        <v>5000</v>
      </c>
    </row>
    <row r="93" spans="1:3" hidden="1">
      <c r="A93" s="3" t="s">
        <v>133</v>
      </c>
      <c r="B93" s="3" t="s">
        <v>134</v>
      </c>
      <c r="C93" s="4">
        <v>4950</v>
      </c>
    </row>
    <row r="94" spans="1:3" hidden="1">
      <c r="A94" s="3" t="s">
        <v>135</v>
      </c>
      <c r="B94" s="3" t="s">
        <v>136</v>
      </c>
      <c r="C94" s="4">
        <v>5000</v>
      </c>
    </row>
    <row r="95" spans="1:3" hidden="1">
      <c r="A95" s="3" t="s">
        <v>681</v>
      </c>
      <c r="B95" s="3" t="s">
        <v>682</v>
      </c>
      <c r="C95" s="4">
        <v>5000</v>
      </c>
    </row>
    <row r="96" spans="1:3" hidden="1">
      <c r="A96" s="3" t="s">
        <v>683</v>
      </c>
      <c r="B96" s="3" t="s">
        <v>684</v>
      </c>
      <c r="C96" s="4">
        <v>5000</v>
      </c>
    </row>
    <row r="97" spans="1:3" hidden="1">
      <c r="A97" s="3" t="s">
        <v>137</v>
      </c>
      <c r="B97" s="3" t="s">
        <v>138</v>
      </c>
      <c r="C97" s="4">
        <v>15000</v>
      </c>
    </row>
    <row r="98" spans="1:3" hidden="1">
      <c r="A98" s="3" t="s">
        <v>443</v>
      </c>
      <c r="B98" s="3" t="s">
        <v>444</v>
      </c>
      <c r="C98" s="4">
        <v>15000</v>
      </c>
    </row>
    <row r="99" spans="1:3" hidden="1">
      <c r="A99" s="3" t="s">
        <v>141</v>
      </c>
      <c r="B99" s="3" t="s">
        <v>142</v>
      </c>
      <c r="C99" s="4">
        <v>7500</v>
      </c>
    </row>
    <row r="100" spans="1:3" hidden="1">
      <c r="A100" s="3" t="s">
        <v>143</v>
      </c>
      <c r="B100" s="3" t="s">
        <v>144</v>
      </c>
      <c r="C100" s="4">
        <v>7500</v>
      </c>
    </row>
    <row r="101" spans="1:3" hidden="1">
      <c r="A101" s="3" t="s">
        <v>445</v>
      </c>
      <c r="B101" s="3" t="s">
        <v>446</v>
      </c>
      <c r="C101" s="4">
        <v>5000</v>
      </c>
    </row>
    <row r="102" spans="1:3" hidden="1">
      <c r="A102" s="3" t="s">
        <v>447</v>
      </c>
      <c r="B102" s="3" t="s">
        <v>448</v>
      </c>
      <c r="C102" s="4">
        <v>4000</v>
      </c>
    </row>
    <row r="104" spans="1:3">
      <c r="A104" s="3">
        <v>225</v>
      </c>
      <c r="B104" s="3" t="s">
        <v>149</v>
      </c>
      <c r="C104" s="4">
        <f>SUM(C105:C179)</f>
        <v>15614448.040000001</v>
      </c>
    </row>
    <row r="105" spans="1:3" hidden="1">
      <c r="A105" s="3" t="s">
        <v>809</v>
      </c>
      <c r="B105" s="3" t="s">
        <v>810</v>
      </c>
      <c r="C105" s="4">
        <v>-249600</v>
      </c>
    </row>
    <row r="106" spans="1:3" hidden="1">
      <c r="A106" s="3" t="s">
        <v>763</v>
      </c>
      <c r="B106" s="3" t="s">
        <v>764</v>
      </c>
      <c r="C106" s="4">
        <v>-157000</v>
      </c>
    </row>
    <row r="107" spans="1:3" hidden="1">
      <c r="A107" s="3" t="s">
        <v>871</v>
      </c>
      <c r="B107" s="3" t="s">
        <v>872</v>
      </c>
      <c r="C107" s="4">
        <v>-150000</v>
      </c>
    </row>
    <row r="108" spans="1:3" hidden="1">
      <c r="A108" s="3" t="s">
        <v>869</v>
      </c>
      <c r="B108" s="3" t="s">
        <v>870</v>
      </c>
      <c r="C108" s="4">
        <v>-100000</v>
      </c>
    </row>
    <row r="109" spans="1:3" hidden="1">
      <c r="A109" s="3" t="s">
        <v>873</v>
      </c>
      <c r="B109" s="3" t="s">
        <v>874</v>
      </c>
      <c r="C109" s="4">
        <v>-50000</v>
      </c>
    </row>
    <row r="110" spans="1:3" hidden="1">
      <c r="A110" s="3" t="s">
        <v>234</v>
      </c>
      <c r="B110" s="3" t="s">
        <v>235</v>
      </c>
      <c r="C110" s="4">
        <v>-7667</v>
      </c>
    </row>
    <row r="111" spans="1:3" hidden="1">
      <c r="A111" s="3" t="s">
        <v>608</v>
      </c>
      <c r="B111" s="3" t="s">
        <v>609</v>
      </c>
      <c r="C111" s="4">
        <v>-7000</v>
      </c>
    </row>
    <row r="112" spans="1:3" hidden="1">
      <c r="A112" s="3" t="s">
        <v>883</v>
      </c>
      <c r="B112" s="3" t="s">
        <v>884</v>
      </c>
      <c r="C112" s="4">
        <v>-6500</v>
      </c>
    </row>
    <row r="113" spans="1:3" hidden="1">
      <c r="A113" s="3" t="s">
        <v>891</v>
      </c>
      <c r="B113" s="3" t="s">
        <v>892</v>
      </c>
      <c r="C113" s="4">
        <v>-5000.01</v>
      </c>
    </row>
    <row r="114" spans="1:3" hidden="1">
      <c r="A114" s="3" t="s">
        <v>614</v>
      </c>
      <c r="B114" s="3" t="s">
        <v>615</v>
      </c>
      <c r="C114" s="4">
        <v>-5000</v>
      </c>
    </row>
    <row r="115" spans="1:3" hidden="1">
      <c r="A115" s="3" t="s">
        <v>585</v>
      </c>
      <c r="B115" s="3" t="s">
        <v>586</v>
      </c>
      <c r="C115" s="4">
        <v>-3500</v>
      </c>
    </row>
    <row r="116" spans="1:3" hidden="1">
      <c r="A116" s="3" t="s">
        <v>823</v>
      </c>
      <c r="B116" s="3" t="s">
        <v>824</v>
      </c>
      <c r="C116" s="4">
        <v>-3000</v>
      </c>
    </row>
    <row r="117" spans="1:3" hidden="1">
      <c r="A117" s="3" t="s">
        <v>507</v>
      </c>
      <c r="B117" s="3" t="s">
        <v>508</v>
      </c>
      <c r="C117" s="4">
        <v>-2800</v>
      </c>
    </row>
    <row r="118" spans="1:3" hidden="1">
      <c r="A118" s="3" t="s">
        <v>549</v>
      </c>
      <c r="B118" s="3" t="s">
        <v>550</v>
      </c>
      <c r="C118" s="4">
        <v>-2800</v>
      </c>
    </row>
    <row r="119" spans="1:3" hidden="1">
      <c r="A119" s="3" t="s">
        <v>885</v>
      </c>
      <c r="B119" s="3" t="s">
        <v>886</v>
      </c>
      <c r="C119" s="4">
        <v>-2000</v>
      </c>
    </row>
    <row r="120" spans="1:3" hidden="1">
      <c r="A120" s="3" t="s">
        <v>463</v>
      </c>
      <c r="B120" s="3" t="s">
        <v>464</v>
      </c>
      <c r="C120" s="4">
        <v>-1220.42</v>
      </c>
    </row>
    <row r="121" spans="1:3" hidden="1">
      <c r="A121" s="3" t="s">
        <v>685</v>
      </c>
      <c r="B121" s="3" t="s">
        <v>686</v>
      </c>
      <c r="C121" s="4">
        <v>2917.02</v>
      </c>
    </row>
    <row r="122" spans="1:3" hidden="1">
      <c r="A122" s="3" t="s">
        <v>471</v>
      </c>
      <c r="B122" s="3" t="s">
        <v>472</v>
      </c>
      <c r="C122" s="4">
        <v>4800</v>
      </c>
    </row>
    <row r="123" spans="1:3" hidden="1">
      <c r="A123" s="3" t="s">
        <v>202</v>
      </c>
      <c r="B123" s="3" t="s">
        <v>203</v>
      </c>
      <c r="C123" s="4">
        <v>6200.01</v>
      </c>
    </row>
    <row r="124" spans="1:3" hidden="1">
      <c r="A124" s="3" t="s">
        <v>168</v>
      </c>
      <c r="B124" s="3" t="s">
        <v>169</v>
      </c>
      <c r="C124" s="4">
        <v>7800</v>
      </c>
    </row>
    <row r="125" spans="1:3" hidden="1">
      <c r="A125" s="3" t="s">
        <v>703</v>
      </c>
      <c r="B125" s="3" t="s">
        <v>704</v>
      </c>
      <c r="C125" s="4">
        <v>20344.55</v>
      </c>
    </row>
    <row r="126" spans="1:3" hidden="1">
      <c r="A126" s="3" t="s">
        <v>709</v>
      </c>
      <c r="B126" s="3" t="s">
        <v>710</v>
      </c>
      <c r="C126" s="4">
        <v>34060</v>
      </c>
    </row>
    <row r="127" spans="1:3" hidden="1">
      <c r="A127" s="3" t="s">
        <v>571</v>
      </c>
      <c r="B127" s="3" t="s">
        <v>572</v>
      </c>
      <c r="C127" s="4">
        <v>89440</v>
      </c>
    </row>
    <row r="128" spans="1:3" hidden="1">
      <c r="A128" s="3" t="s">
        <v>622</v>
      </c>
      <c r="B128" s="3" t="s">
        <v>623</v>
      </c>
      <c r="C128" s="4">
        <v>104043.33</v>
      </c>
    </row>
    <row r="129" spans="1:3" hidden="1">
      <c r="A129" s="3" t="s">
        <v>725</v>
      </c>
      <c r="B129" s="3" t="s">
        <v>726</v>
      </c>
      <c r="C129" s="4">
        <v>128000</v>
      </c>
    </row>
    <row r="130" spans="1:3" hidden="1">
      <c r="A130" s="3" t="s">
        <v>270</v>
      </c>
      <c r="B130" s="3" t="s">
        <v>271</v>
      </c>
      <c r="C130" s="4">
        <v>150500</v>
      </c>
    </row>
    <row r="131" spans="1:3" hidden="1">
      <c r="A131" s="3" t="s">
        <v>881</v>
      </c>
      <c r="B131" s="3" t="s">
        <v>882</v>
      </c>
      <c r="C131" s="4">
        <v>185000</v>
      </c>
    </row>
    <row r="132" spans="1:3" hidden="1">
      <c r="A132" s="3" t="s">
        <v>604</v>
      </c>
      <c r="B132" s="3" t="s">
        <v>605</v>
      </c>
      <c r="C132" s="4">
        <v>186200</v>
      </c>
    </row>
    <row r="133" spans="1:3" hidden="1">
      <c r="A133" s="3" t="s">
        <v>897</v>
      </c>
      <c r="B133" s="3" t="s">
        <v>898</v>
      </c>
      <c r="C133" s="4">
        <v>189395.67</v>
      </c>
    </row>
    <row r="134" spans="1:3" hidden="1">
      <c r="A134" s="3" t="s">
        <v>475</v>
      </c>
      <c r="B134" s="3" t="s">
        <v>476</v>
      </c>
      <c r="C134" s="4">
        <v>200500</v>
      </c>
    </row>
    <row r="135" spans="1:3" hidden="1">
      <c r="A135" s="3" t="s">
        <v>699</v>
      </c>
      <c r="B135" s="3" t="s">
        <v>700</v>
      </c>
      <c r="C135" s="4">
        <v>210700</v>
      </c>
    </row>
    <row r="136" spans="1:3" hidden="1">
      <c r="A136" s="3" t="s">
        <v>707</v>
      </c>
      <c r="B136" s="3" t="s">
        <v>708</v>
      </c>
      <c r="C136" s="4">
        <v>216100</v>
      </c>
    </row>
    <row r="137" spans="1:3" hidden="1">
      <c r="A137" s="3" t="s">
        <v>889</v>
      </c>
      <c r="B137" s="3" t="s">
        <v>890</v>
      </c>
      <c r="C137" s="4">
        <v>227900</v>
      </c>
    </row>
    <row r="138" spans="1:3" hidden="1">
      <c r="A138" s="3" t="s">
        <v>497</v>
      </c>
      <c r="B138" s="3" t="s">
        <v>498</v>
      </c>
      <c r="C138" s="4">
        <v>254600</v>
      </c>
    </row>
    <row r="139" spans="1:3" hidden="1">
      <c r="A139" s="3" t="s">
        <v>877</v>
      </c>
      <c r="B139" s="3" t="s">
        <v>878</v>
      </c>
      <c r="C139" s="4">
        <v>254600</v>
      </c>
    </row>
    <row r="140" spans="1:3" hidden="1">
      <c r="A140" s="3" t="s">
        <v>851</v>
      </c>
      <c r="B140" s="3" t="s">
        <v>852</v>
      </c>
      <c r="C140" s="4">
        <v>254600</v>
      </c>
    </row>
    <row r="141" spans="1:3" hidden="1">
      <c r="A141" s="3" t="s">
        <v>865</v>
      </c>
      <c r="B141" s="3" t="s">
        <v>866</v>
      </c>
      <c r="C141" s="4">
        <v>258480</v>
      </c>
    </row>
    <row r="142" spans="1:3" hidden="1">
      <c r="A142" s="3" t="s">
        <v>150</v>
      </c>
      <c r="B142" s="3" t="s">
        <v>151</v>
      </c>
      <c r="C142" s="4">
        <v>265500</v>
      </c>
    </row>
    <row r="143" spans="1:3" hidden="1">
      <c r="A143" s="3" t="s">
        <v>467</v>
      </c>
      <c r="B143" s="3" t="s">
        <v>468</v>
      </c>
      <c r="C143" s="4">
        <v>271100</v>
      </c>
    </row>
    <row r="144" spans="1:3" hidden="1">
      <c r="A144" s="3" t="s">
        <v>592</v>
      </c>
      <c r="B144" s="3" t="s">
        <v>593</v>
      </c>
      <c r="C144" s="4">
        <v>271100</v>
      </c>
    </row>
    <row r="145" spans="1:3" hidden="1">
      <c r="A145" s="3" t="s">
        <v>654</v>
      </c>
      <c r="B145" s="3" t="s">
        <v>655</v>
      </c>
      <c r="C145" s="4">
        <v>276100</v>
      </c>
    </row>
    <row r="146" spans="1:3" hidden="1">
      <c r="A146" s="3" t="s">
        <v>364</v>
      </c>
      <c r="B146" s="3" t="s">
        <v>365</v>
      </c>
      <c r="C146" s="4">
        <v>278100</v>
      </c>
    </row>
    <row r="147" spans="1:3" hidden="1">
      <c r="A147" s="3" t="s">
        <v>701</v>
      </c>
      <c r="B147" s="3" t="s">
        <v>702</v>
      </c>
      <c r="C147" s="4">
        <v>278900</v>
      </c>
    </row>
    <row r="148" spans="1:3" hidden="1">
      <c r="A148" s="3" t="s">
        <v>841</v>
      </c>
      <c r="B148" s="3" t="s">
        <v>842</v>
      </c>
      <c r="C148" s="4">
        <v>278900</v>
      </c>
    </row>
    <row r="149" spans="1:3" hidden="1">
      <c r="A149" s="3" t="s">
        <v>887</v>
      </c>
      <c r="B149" s="3" t="s">
        <v>888</v>
      </c>
      <c r="C149" s="4">
        <v>278900</v>
      </c>
    </row>
    <row r="150" spans="1:3" hidden="1">
      <c r="A150" s="3" t="s">
        <v>893</v>
      </c>
      <c r="B150" s="3" t="s">
        <v>894</v>
      </c>
      <c r="C150" s="4">
        <v>278900</v>
      </c>
    </row>
    <row r="151" spans="1:3" hidden="1">
      <c r="A151" s="3" t="s">
        <v>815</v>
      </c>
      <c r="B151" s="3" t="s">
        <v>816</v>
      </c>
      <c r="C151" s="4">
        <v>284500</v>
      </c>
    </row>
    <row r="152" spans="1:3" hidden="1">
      <c r="A152" s="3" t="s">
        <v>739</v>
      </c>
      <c r="B152" s="3" t="s">
        <v>740</v>
      </c>
      <c r="C152" s="4">
        <v>284500</v>
      </c>
    </row>
    <row r="153" spans="1:3" hidden="1">
      <c r="A153" s="3" t="s">
        <v>691</v>
      </c>
      <c r="B153" s="3" t="s">
        <v>692</v>
      </c>
      <c r="C153" s="4">
        <v>297600</v>
      </c>
    </row>
    <row r="154" spans="1:3" hidden="1">
      <c r="A154" s="3" t="s">
        <v>813</v>
      </c>
      <c r="B154" s="3" t="s">
        <v>814</v>
      </c>
      <c r="C154" s="4">
        <v>297600</v>
      </c>
    </row>
    <row r="155" spans="1:3" hidden="1">
      <c r="A155" s="3" t="s">
        <v>656</v>
      </c>
      <c r="B155" s="3" t="s">
        <v>657</v>
      </c>
      <c r="C155" s="4">
        <v>302800</v>
      </c>
    </row>
    <row r="156" spans="1:3" hidden="1">
      <c r="A156" s="3" t="s">
        <v>879</v>
      </c>
      <c r="B156" s="3" t="s">
        <v>880</v>
      </c>
      <c r="C156" s="4">
        <v>327700</v>
      </c>
    </row>
    <row r="157" spans="1:3" hidden="1">
      <c r="A157" s="3" t="s">
        <v>628</v>
      </c>
      <c r="B157" s="3" t="s">
        <v>629</v>
      </c>
      <c r="C157" s="4">
        <v>332800</v>
      </c>
    </row>
    <row r="158" spans="1:3" hidden="1">
      <c r="A158" s="3" t="s">
        <v>719</v>
      </c>
      <c r="B158" s="3" t="s">
        <v>720</v>
      </c>
      <c r="C158" s="4">
        <v>332800</v>
      </c>
    </row>
    <row r="159" spans="1:3" hidden="1">
      <c r="A159" s="3" t="s">
        <v>737</v>
      </c>
      <c r="B159" s="3" t="s">
        <v>738</v>
      </c>
      <c r="C159" s="4">
        <v>356300</v>
      </c>
    </row>
    <row r="160" spans="1:3" hidden="1">
      <c r="A160" s="3" t="s">
        <v>652</v>
      </c>
      <c r="B160" s="3" t="s">
        <v>653</v>
      </c>
      <c r="C160" s="4">
        <v>375500</v>
      </c>
    </row>
    <row r="161" spans="1:3" hidden="1">
      <c r="A161" s="3" t="s">
        <v>180</v>
      </c>
      <c r="B161" s="3" t="s">
        <v>181</v>
      </c>
      <c r="C161" s="4">
        <v>390200</v>
      </c>
    </row>
    <row r="162" spans="1:3" hidden="1">
      <c r="A162" s="3" t="s">
        <v>352</v>
      </c>
      <c r="B162" s="3" t="s">
        <v>353</v>
      </c>
      <c r="C162" s="4">
        <v>393100</v>
      </c>
    </row>
    <row r="163" spans="1:3" hidden="1">
      <c r="A163" s="3" t="s">
        <v>859</v>
      </c>
      <c r="B163" s="3" t="s">
        <v>860</v>
      </c>
      <c r="C163" s="4">
        <v>393100</v>
      </c>
    </row>
    <row r="164" spans="1:3" hidden="1">
      <c r="A164" s="3" t="s">
        <v>843</v>
      </c>
      <c r="B164" s="3" t="s">
        <v>844</v>
      </c>
      <c r="C164" s="4">
        <v>416200</v>
      </c>
    </row>
    <row r="165" spans="1:3" hidden="1">
      <c r="A165" s="3" t="s">
        <v>901</v>
      </c>
      <c r="B165" s="3" t="s">
        <v>902</v>
      </c>
      <c r="C165" s="4">
        <v>416200</v>
      </c>
    </row>
    <row r="166" spans="1:3" hidden="1">
      <c r="A166" s="3" t="s">
        <v>729</v>
      </c>
      <c r="B166" s="3" t="s">
        <v>730</v>
      </c>
      <c r="C166" s="4">
        <v>416900</v>
      </c>
    </row>
    <row r="167" spans="1:3" hidden="1">
      <c r="A167" s="3" t="s">
        <v>668</v>
      </c>
      <c r="B167" s="3" t="s">
        <v>669</v>
      </c>
      <c r="C167" s="4">
        <v>418080</v>
      </c>
    </row>
    <row r="168" spans="1:3" hidden="1">
      <c r="A168" s="3" t="s">
        <v>348</v>
      </c>
      <c r="B168" s="3" t="s">
        <v>349</v>
      </c>
      <c r="C168" s="4">
        <v>418080</v>
      </c>
    </row>
    <row r="169" spans="1:3" hidden="1">
      <c r="A169" s="3" t="s">
        <v>825</v>
      </c>
      <c r="B169" s="3" t="s">
        <v>826</v>
      </c>
      <c r="C169" s="4">
        <v>428600</v>
      </c>
    </row>
    <row r="170" spans="1:3" hidden="1">
      <c r="A170" s="3" t="s">
        <v>899</v>
      </c>
      <c r="B170" s="3" t="s">
        <v>900</v>
      </c>
      <c r="C170" s="4">
        <v>435500</v>
      </c>
    </row>
    <row r="171" spans="1:3" hidden="1">
      <c r="A171" s="3" t="s">
        <v>717</v>
      </c>
      <c r="B171" s="3" t="s">
        <v>718</v>
      </c>
      <c r="C171" s="4">
        <v>447900</v>
      </c>
    </row>
    <row r="172" spans="1:3" hidden="1">
      <c r="A172" s="3" t="s">
        <v>596</v>
      </c>
      <c r="B172" s="3" t="s">
        <v>597</v>
      </c>
      <c r="C172" s="4">
        <v>468000</v>
      </c>
    </row>
    <row r="173" spans="1:3" hidden="1">
      <c r="A173" s="3" t="s">
        <v>857</v>
      </c>
      <c r="B173" s="3" t="s">
        <v>858</v>
      </c>
      <c r="C173" s="4">
        <v>468000</v>
      </c>
    </row>
    <row r="174" spans="1:3" hidden="1">
      <c r="A174" s="3" t="s">
        <v>895</v>
      </c>
      <c r="B174" s="3" t="s">
        <v>896</v>
      </c>
      <c r="C174" s="4">
        <v>468000</v>
      </c>
    </row>
    <row r="175" spans="1:3" hidden="1">
      <c r="A175" s="3" t="s">
        <v>847</v>
      </c>
      <c r="B175" s="3" t="s">
        <v>848</v>
      </c>
      <c r="C175" s="4">
        <v>513400</v>
      </c>
    </row>
    <row r="176" spans="1:3" hidden="1">
      <c r="A176" s="3" t="s">
        <v>849</v>
      </c>
      <c r="B176" s="3" t="s">
        <v>850</v>
      </c>
      <c r="C176" s="4">
        <v>513400</v>
      </c>
    </row>
    <row r="177" spans="1:3" hidden="1">
      <c r="A177" s="3" t="s">
        <v>855</v>
      </c>
      <c r="B177" s="3" t="s">
        <v>856</v>
      </c>
      <c r="C177" s="4">
        <v>513400</v>
      </c>
    </row>
    <row r="178" spans="1:3" hidden="1">
      <c r="A178" s="3" t="s">
        <v>875</v>
      </c>
      <c r="B178" s="3" t="s">
        <v>876</v>
      </c>
      <c r="C178" s="4">
        <v>564900</v>
      </c>
    </row>
    <row r="179" spans="1:3" hidden="1">
      <c r="A179" s="3" t="s">
        <v>390</v>
      </c>
      <c r="B179" s="3" t="s">
        <v>391</v>
      </c>
      <c r="C179" s="4">
        <v>-371205.11</v>
      </c>
    </row>
    <row r="181" spans="1:3">
      <c r="A181" s="3">
        <v>227</v>
      </c>
      <c r="B181" s="3" t="s">
        <v>392</v>
      </c>
      <c r="C181" s="4">
        <v>156906.70000000001</v>
      </c>
    </row>
    <row r="182" spans="1:3" hidden="1">
      <c r="A182" s="3" t="s">
        <v>393</v>
      </c>
      <c r="B182" s="3" t="s">
        <v>394</v>
      </c>
      <c r="C182" s="4">
        <v>156906.70000000001</v>
      </c>
    </row>
    <row r="185" spans="1:3">
      <c r="A185" s="3">
        <v>253</v>
      </c>
      <c r="B185" s="3" t="s">
        <v>395</v>
      </c>
      <c r="C185" s="4">
        <v>228428.9</v>
      </c>
    </row>
    <row r="186" spans="1:3" hidden="1">
      <c r="A186" s="3" t="s">
        <v>396</v>
      </c>
      <c r="B186" s="3" t="s">
        <v>397</v>
      </c>
      <c r="C186" s="4">
        <v>228428.9</v>
      </c>
    </row>
    <row r="188" spans="1:3">
      <c r="A188" s="3">
        <v>254</v>
      </c>
      <c r="B188" s="3" t="s">
        <v>400</v>
      </c>
      <c r="C188" s="4">
        <f>+C189</f>
        <v>13469.9</v>
      </c>
    </row>
    <row r="189" spans="1:3" hidden="1">
      <c r="A189" s="3" t="s">
        <v>407</v>
      </c>
      <c r="B189" s="3" t="s">
        <v>400</v>
      </c>
      <c r="C189" s="4">
        <v>13469.9</v>
      </c>
    </row>
    <row r="191" spans="1:3">
      <c r="C191" s="4">
        <f>+C7+C10+C37+C44+C47+C104+C181+C185+C188</f>
        <v>17579447.999999996</v>
      </c>
    </row>
    <row r="192" spans="1:3">
      <c r="C192" s="4">
        <f>C191/1.16</f>
        <v>15154696.551724136</v>
      </c>
    </row>
    <row r="193" spans="3:3">
      <c r="C193" s="4">
        <f>C192*0.16</f>
        <v>2424751.4482758618</v>
      </c>
    </row>
  </sheetData>
  <sortState ref="A109:C294">
    <sortCondition ref="C29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C196"/>
  <sheetViews>
    <sheetView workbookViewId="0">
      <selection activeCell="C191" activeCellId="8" sqref="C2 C5 C26 C31 C34 C101 C184 C187 C191"/>
    </sheetView>
  </sheetViews>
  <sheetFormatPr baseColWidth="10" defaultRowHeight="11.25"/>
  <cols>
    <col min="1" max="1" width="15.5703125" style="3" bestFit="1" customWidth="1"/>
    <col min="2" max="2" width="35" style="3" bestFit="1" customWidth="1"/>
    <col min="3" max="3" width="12" style="4" bestFit="1" customWidth="1"/>
    <col min="4" max="16384" width="11.42578125" style="3"/>
  </cols>
  <sheetData>
    <row r="2" spans="1:3">
      <c r="A2" s="3">
        <v>210</v>
      </c>
      <c r="B2" s="3" t="s">
        <v>0</v>
      </c>
      <c r="C2" s="4">
        <v>363937.16</v>
      </c>
    </row>
    <row r="3" spans="1:3" hidden="1">
      <c r="A3" s="3" t="s">
        <v>1</v>
      </c>
      <c r="B3" s="3" t="s">
        <v>2</v>
      </c>
      <c r="C3" s="4">
        <v>363937.16</v>
      </c>
    </row>
    <row r="5" spans="1:3">
      <c r="A5" s="3">
        <v>211</v>
      </c>
      <c r="B5" s="3" t="s">
        <v>3</v>
      </c>
      <c r="C5" s="4">
        <v>1187204.82</v>
      </c>
    </row>
    <row r="6" spans="1:3" hidden="1">
      <c r="A6" s="3" t="s">
        <v>867</v>
      </c>
      <c r="B6" s="3" t="s">
        <v>868</v>
      </c>
      <c r="C6" s="4">
        <v>2088.65</v>
      </c>
    </row>
    <row r="7" spans="1:3" hidden="1">
      <c r="A7" s="3" t="s">
        <v>4</v>
      </c>
      <c r="B7" s="3" t="s">
        <v>5</v>
      </c>
      <c r="C7" s="4">
        <v>1576.61</v>
      </c>
    </row>
    <row r="8" spans="1:3" hidden="1">
      <c r="A8" s="3" t="s">
        <v>6</v>
      </c>
      <c r="B8" s="3" t="s">
        <v>7</v>
      </c>
      <c r="C8" s="4">
        <v>171910.13</v>
      </c>
    </row>
    <row r="9" spans="1:3" hidden="1">
      <c r="A9" s="3" t="s">
        <v>8</v>
      </c>
      <c r="B9" s="3" t="s">
        <v>9</v>
      </c>
      <c r="C9" s="4">
        <v>423961.08</v>
      </c>
    </row>
    <row r="10" spans="1:3" hidden="1">
      <c r="A10" s="3" t="s">
        <v>765</v>
      </c>
      <c r="B10" s="3" t="s">
        <v>766</v>
      </c>
      <c r="C10" s="4">
        <v>9880.36</v>
      </c>
    </row>
    <row r="11" spans="1:3" hidden="1">
      <c r="A11" s="3" t="s">
        <v>10</v>
      </c>
      <c r="B11" s="3" t="s">
        <v>11</v>
      </c>
      <c r="C11" s="4">
        <v>52819.74</v>
      </c>
    </row>
    <row r="12" spans="1:3" hidden="1">
      <c r="A12" s="3" t="s">
        <v>12</v>
      </c>
      <c r="B12" s="3" t="s">
        <v>13</v>
      </c>
      <c r="C12" s="4">
        <v>3309.88</v>
      </c>
    </row>
    <row r="13" spans="1:3" hidden="1">
      <c r="A13" s="3" t="s">
        <v>16</v>
      </c>
      <c r="B13" s="3" t="s">
        <v>17</v>
      </c>
      <c r="C13" s="4">
        <v>349789.35</v>
      </c>
    </row>
    <row r="14" spans="1:3" hidden="1">
      <c r="A14" s="3" t="s">
        <v>18</v>
      </c>
      <c r="B14" s="3" t="s">
        <v>19</v>
      </c>
      <c r="C14" s="4">
        <v>3581.91</v>
      </c>
    </row>
    <row r="15" spans="1:3" hidden="1">
      <c r="A15" s="3" t="s">
        <v>20</v>
      </c>
      <c r="B15" s="3" t="s">
        <v>21</v>
      </c>
      <c r="C15" s="4">
        <v>56970.65</v>
      </c>
    </row>
    <row r="16" spans="1:3" hidden="1">
      <c r="A16" s="3" t="s">
        <v>22</v>
      </c>
      <c r="B16" s="3" t="s">
        <v>23</v>
      </c>
      <c r="C16" s="4">
        <v>66808.39</v>
      </c>
    </row>
    <row r="17" spans="1:3" hidden="1">
      <c r="A17" s="3" t="s">
        <v>773</v>
      </c>
      <c r="B17" s="3" t="s">
        <v>774</v>
      </c>
      <c r="C17" s="4">
        <v>1840</v>
      </c>
    </row>
    <row r="18" spans="1:3" hidden="1">
      <c r="A18" s="3" t="s">
        <v>24</v>
      </c>
      <c r="B18" s="3" t="s">
        <v>25</v>
      </c>
      <c r="C18" s="4">
        <v>13932.88</v>
      </c>
    </row>
    <row r="19" spans="1:3" hidden="1">
      <c r="A19" s="3" t="s">
        <v>680</v>
      </c>
      <c r="B19" s="3" t="s">
        <v>418</v>
      </c>
      <c r="C19" s="4">
        <v>16665.57</v>
      </c>
    </row>
    <row r="20" spans="1:3" hidden="1">
      <c r="A20" s="3" t="s">
        <v>26</v>
      </c>
      <c r="B20" s="3" t="s">
        <v>27</v>
      </c>
      <c r="C20" s="4">
        <v>2059.21</v>
      </c>
    </row>
    <row r="21" spans="1:3" hidden="1">
      <c r="A21" s="3" t="s">
        <v>28</v>
      </c>
      <c r="B21" s="3" t="s">
        <v>29</v>
      </c>
      <c r="C21" s="4">
        <v>194.68</v>
      </c>
    </row>
    <row r="22" spans="1:3" hidden="1">
      <c r="A22" s="3" t="s">
        <v>411</v>
      </c>
      <c r="B22" s="3" t="s">
        <v>412</v>
      </c>
      <c r="C22" s="4">
        <v>8182.54</v>
      </c>
    </row>
    <row r="23" spans="1:3" hidden="1">
      <c r="A23" s="3" t="s">
        <v>413</v>
      </c>
      <c r="B23" s="3" t="s">
        <v>414</v>
      </c>
      <c r="C23" s="4">
        <v>-950</v>
      </c>
    </row>
    <row r="24" spans="1:3" hidden="1">
      <c r="A24" s="3" t="s">
        <v>30</v>
      </c>
      <c r="B24" s="3" t="s">
        <v>31</v>
      </c>
      <c r="C24" s="4">
        <v>2583.19</v>
      </c>
    </row>
    <row r="26" spans="1:3">
      <c r="A26" s="3">
        <v>212</v>
      </c>
      <c r="B26" s="3" t="s">
        <v>32</v>
      </c>
      <c r="C26" s="4">
        <v>287025.44</v>
      </c>
    </row>
    <row r="27" spans="1:3" hidden="1">
      <c r="A27" s="3" t="s">
        <v>33</v>
      </c>
      <c r="B27" s="3" t="s">
        <v>7</v>
      </c>
      <c r="C27" s="4">
        <v>271023.26</v>
      </c>
    </row>
    <row r="28" spans="1:3" hidden="1">
      <c r="A28" s="3" t="s">
        <v>34</v>
      </c>
      <c r="B28" s="3" t="s">
        <v>9</v>
      </c>
      <c r="C28" s="4">
        <v>7377.21</v>
      </c>
    </row>
    <row r="29" spans="1:3" hidden="1">
      <c r="A29" s="3" t="s">
        <v>36</v>
      </c>
      <c r="B29" s="3" t="s">
        <v>37</v>
      </c>
      <c r="C29" s="4">
        <v>8624.9699999999993</v>
      </c>
    </row>
    <row r="31" spans="1:3">
      <c r="A31" s="3">
        <v>220</v>
      </c>
      <c r="B31" s="3" t="s">
        <v>39</v>
      </c>
      <c r="C31" s="4">
        <f>+C32</f>
        <v>-518810.34</v>
      </c>
    </row>
    <row r="32" spans="1:3" hidden="1">
      <c r="A32" s="3" t="s">
        <v>40</v>
      </c>
      <c r="B32" s="3" t="s">
        <v>41</v>
      </c>
      <c r="C32" s="4">
        <v>-518810.34</v>
      </c>
    </row>
    <row r="34" spans="1:3">
      <c r="A34" s="3">
        <v>221</v>
      </c>
      <c r="B34" s="3" t="s">
        <v>42</v>
      </c>
      <c r="C34" s="4">
        <v>310505.28000000003</v>
      </c>
    </row>
    <row r="35" spans="1:3" hidden="1">
      <c r="A35" s="3" t="s">
        <v>421</v>
      </c>
      <c r="B35" s="3" t="s">
        <v>422</v>
      </c>
      <c r="C35" s="4">
        <v>15000</v>
      </c>
    </row>
    <row r="36" spans="1:3" hidden="1">
      <c r="A36" s="3" t="s">
        <v>47</v>
      </c>
      <c r="B36" s="3" t="s">
        <v>48</v>
      </c>
      <c r="C36" s="4">
        <v>2000</v>
      </c>
    </row>
    <row r="37" spans="1:3" hidden="1">
      <c r="A37" s="3" t="s">
        <v>423</v>
      </c>
      <c r="B37" s="3" t="s">
        <v>424</v>
      </c>
      <c r="C37" s="4">
        <v>5000</v>
      </c>
    </row>
    <row r="38" spans="1:3" hidden="1">
      <c r="A38" s="3" t="s">
        <v>53</v>
      </c>
      <c r="B38" s="3" t="s">
        <v>54</v>
      </c>
      <c r="C38" s="4">
        <v>2500</v>
      </c>
    </row>
    <row r="39" spans="1:3" hidden="1">
      <c r="A39" s="3" t="s">
        <v>57</v>
      </c>
      <c r="B39" s="3" t="s">
        <v>58</v>
      </c>
      <c r="C39" s="4">
        <v>2500</v>
      </c>
    </row>
    <row r="40" spans="1:3" hidden="1">
      <c r="A40" s="3" t="s">
        <v>61</v>
      </c>
      <c r="B40" s="3" t="s">
        <v>62</v>
      </c>
      <c r="C40" s="4">
        <v>5000</v>
      </c>
    </row>
    <row r="41" spans="1:3" hidden="1">
      <c r="A41" s="3" t="s">
        <v>425</v>
      </c>
      <c r="B41" s="3" t="s">
        <v>426</v>
      </c>
      <c r="C41" s="4">
        <v>15000</v>
      </c>
    </row>
    <row r="42" spans="1:3" hidden="1">
      <c r="A42" s="3" t="s">
        <v>73</v>
      </c>
      <c r="B42" s="3" t="s">
        <v>74</v>
      </c>
      <c r="C42" s="4">
        <v>2500</v>
      </c>
    </row>
    <row r="43" spans="1:3" hidden="1">
      <c r="A43" s="3" t="s">
        <v>79</v>
      </c>
      <c r="B43" s="3" t="s">
        <v>80</v>
      </c>
      <c r="C43" s="4">
        <v>5000</v>
      </c>
    </row>
    <row r="44" spans="1:3" hidden="1">
      <c r="A44" s="3" t="s">
        <v>87</v>
      </c>
      <c r="B44" s="3" t="s">
        <v>88</v>
      </c>
      <c r="C44" s="4">
        <v>2500</v>
      </c>
    </row>
    <row r="45" spans="1:3" hidden="1">
      <c r="A45" s="3" t="s">
        <v>91</v>
      </c>
      <c r="B45" s="3" t="s">
        <v>92</v>
      </c>
      <c r="C45" s="4">
        <v>5000</v>
      </c>
    </row>
    <row r="46" spans="1:3" hidden="1">
      <c r="A46" s="3" t="s">
        <v>93</v>
      </c>
      <c r="B46" s="3" t="s">
        <v>94</v>
      </c>
      <c r="C46" s="4">
        <v>5000</v>
      </c>
    </row>
    <row r="47" spans="1:3" hidden="1">
      <c r="A47" s="3" t="s">
        <v>97</v>
      </c>
      <c r="B47" s="3" t="s">
        <v>98</v>
      </c>
      <c r="C47" s="4">
        <v>2000</v>
      </c>
    </row>
    <row r="48" spans="1:3" hidden="1">
      <c r="A48" s="3" t="s">
        <v>99</v>
      </c>
      <c r="B48" s="3" t="s">
        <v>100</v>
      </c>
      <c r="C48" s="4">
        <v>2000</v>
      </c>
    </row>
    <row r="49" spans="1:3" hidden="1">
      <c r="A49" s="3" t="s">
        <v>101</v>
      </c>
      <c r="B49" s="3" t="s">
        <v>102</v>
      </c>
      <c r="C49" s="4">
        <v>2500</v>
      </c>
    </row>
    <row r="50" spans="1:3" hidden="1">
      <c r="A50" s="3" t="s">
        <v>105</v>
      </c>
      <c r="B50" s="3" t="s">
        <v>106</v>
      </c>
      <c r="C50" s="4">
        <v>2500</v>
      </c>
    </row>
    <row r="51" spans="1:3" hidden="1">
      <c r="A51" s="3" t="s">
        <v>107</v>
      </c>
      <c r="B51" s="3" t="s">
        <v>108</v>
      </c>
      <c r="C51" s="4">
        <v>2500</v>
      </c>
    </row>
    <row r="52" spans="1:3" hidden="1">
      <c r="A52" s="3" t="s">
        <v>795</v>
      </c>
      <c r="B52" s="3" t="s">
        <v>796</v>
      </c>
      <c r="C52" s="4">
        <v>3633.6</v>
      </c>
    </row>
    <row r="53" spans="1:3" hidden="1">
      <c r="A53" s="3" t="s">
        <v>427</v>
      </c>
      <c r="B53" s="3" t="s">
        <v>428</v>
      </c>
      <c r="C53" s="4">
        <v>2000</v>
      </c>
    </row>
    <row r="54" spans="1:3" hidden="1">
      <c r="A54" s="3" t="s">
        <v>429</v>
      </c>
      <c r="B54" s="3" t="s">
        <v>430</v>
      </c>
      <c r="C54" s="4">
        <v>2000</v>
      </c>
    </row>
    <row r="55" spans="1:3" hidden="1">
      <c r="A55" s="3" t="s">
        <v>797</v>
      </c>
      <c r="B55" s="3" t="s">
        <v>798</v>
      </c>
      <c r="C55" s="4">
        <v>3123.6</v>
      </c>
    </row>
    <row r="56" spans="1:3" hidden="1">
      <c r="A56" s="3" t="s">
        <v>431</v>
      </c>
      <c r="B56" s="3" t="s">
        <v>432</v>
      </c>
      <c r="C56" s="4">
        <v>2000</v>
      </c>
    </row>
    <row r="57" spans="1:3" hidden="1">
      <c r="A57" s="3" t="s">
        <v>433</v>
      </c>
      <c r="B57" s="3" t="s">
        <v>434</v>
      </c>
      <c r="C57" s="4">
        <v>2500</v>
      </c>
    </row>
    <row r="58" spans="1:3" hidden="1">
      <c r="A58" s="3" t="s">
        <v>435</v>
      </c>
      <c r="B58" s="3" t="s">
        <v>436</v>
      </c>
      <c r="C58" s="4">
        <v>2500</v>
      </c>
    </row>
    <row r="59" spans="1:3" hidden="1">
      <c r="A59" s="3" t="s">
        <v>437</v>
      </c>
      <c r="B59" s="3" t="s">
        <v>438</v>
      </c>
      <c r="C59" s="4">
        <v>2000</v>
      </c>
    </row>
    <row r="60" spans="1:3" hidden="1">
      <c r="A60" s="3" t="s">
        <v>439</v>
      </c>
      <c r="B60" s="3" t="s">
        <v>440</v>
      </c>
      <c r="C60" s="4">
        <v>2500</v>
      </c>
    </row>
    <row r="61" spans="1:3" hidden="1">
      <c r="A61" s="3" t="s">
        <v>109</v>
      </c>
      <c r="B61" s="3" t="s">
        <v>110</v>
      </c>
      <c r="C61" s="4">
        <v>5000</v>
      </c>
    </row>
    <row r="62" spans="1:3" hidden="1">
      <c r="A62" s="3" t="s">
        <v>610</v>
      </c>
      <c r="B62" s="3" t="s">
        <v>611</v>
      </c>
      <c r="C62" s="4">
        <v>2500</v>
      </c>
    </row>
    <row r="63" spans="1:3" hidden="1">
      <c r="A63" s="3" t="s">
        <v>111</v>
      </c>
      <c r="B63" s="3" t="s">
        <v>112</v>
      </c>
      <c r="C63" s="4">
        <v>1000</v>
      </c>
    </row>
    <row r="64" spans="1:3" hidden="1">
      <c r="A64" s="3" t="s">
        <v>113</v>
      </c>
      <c r="B64" s="3" t="s">
        <v>114</v>
      </c>
      <c r="C64" s="4">
        <v>7500</v>
      </c>
    </row>
    <row r="65" spans="1:3" hidden="1">
      <c r="A65" s="3" t="s">
        <v>115</v>
      </c>
      <c r="B65" s="3" t="s">
        <v>116</v>
      </c>
      <c r="C65" s="4">
        <v>2500</v>
      </c>
    </row>
    <row r="66" spans="1:3" hidden="1">
      <c r="A66" s="3" t="s">
        <v>903</v>
      </c>
      <c r="B66" s="3" t="s">
        <v>904</v>
      </c>
      <c r="C66" s="4">
        <v>7500</v>
      </c>
    </row>
    <row r="67" spans="1:3" hidden="1">
      <c r="A67" s="3" t="s">
        <v>801</v>
      </c>
      <c r="B67" s="3" t="s">
        <v>802</v>
      </c>
      <c r="C67" s="4">
        <v>3123.6</v>
      </c>
    </row>
    <row r="68" spans="1:3" hidden="1">
      <c r="A68" s="3" t="s">
        <v>803</v>
      </c>
      <c r="B68" s="3" t="s">
        <v>804</v>
      </c>
      <c r="C68" s="4">
        <v>3123.6</v>
      </c>
    </row>
    <row r="69" spans="1:3" hidden="1">
      <c r="A69" s="3" t="s">
        <v>119</v>
      </c>
      <c r="B69" s="3" t="s">
        <v>120</v>
      </c>
      <c r="C69" s="4">
        <v>5000</v>
      </c>
    </row>
    <row r="70" spans="1:3" hidden="1">
      <c r="A70" s="3" t="s">
        <v>805</v>
      </c>
      <c r="B70" s="3" t="s">
        <v>806</v>
      </c>
      <c r="C70" s="4">
        <v>2500</v>
      </c>
    </row>
    <row r="71" spans="1:3" hidden="1">
      <c r="A71" s="3" t="s">
        <v>121</v>
      </c>
      <c r="B71" s="3" t="s">
        <v>122</v>
      </c>
      <c r="C71" s="4">
        <v>7500</v>
      </c>
    </row>
    <row r="72" spans="1:3" hidden="1">
      <c r="A72" s="3" t="s">
        <v>123</v>
      </c>
      <c r="B72" s="3" t="s">
        <v>124</v>
      </c>
      <c r="C72" s="4">
        <v>5000</v>
      </c>
    </row>
    <row r="73" spans="1:3" hidden="1">
      <c r="A73" s="3" t="s">
        <v>441</v>
      </c>
      <c r="B73" s="3" t="s">
        <v>442</v>
      </c>
      <c r="C73" s="4">
        <v>5000</v>
      </c>
    </row>
    <row r="74" spans="1:3" hidden="1">
      <c r="A74" s="3" t="s">
        <v>125</v>
      </c>
      <c r="B74" s="3" t="s">
        <v>126</v>
      </c>
      <c r="C74" s="4">
        <v>5000</v>
      </c>
    </row>
    <row r="75" spans="1:3" hidden="1">
      <c r="A75" s="3" t="s">
        <v>127</v>
      </c>
      <c r="B75" s="3" t="s">
        <v>128</v>
      </c>
      <c r="C75" s="4">
        <v>-2500</v>
      </c>
    </row>
    <row r="76" spans="1:3" hidden="1">
      <c r="A76" s="3" t="s">
        <v>129</v>
      </c>
      <c r="B76" s="3" t="s">
        <v>130</v>
      </c>
      <c r="C76" s="4">
        <v>5000</v>
      </c>
    </row>
    <row r="77" spans="1:3" hidden="1">
      <c r="A77" s="3" t="s">
        <v>612</v>
      </c>
      <c r="B77" s="3" t="s">
        <v>613</v>
      </c>
      <c r="C77" s="4">
        <v>2500</v>
      </c>
    </row>
    <row r="78" spans="1:3" hidden="1">
      <c r="A78" s="3" t="s">
        <v>131</v>
      </c>
      <c r="B78" s="3" t="s">
        <v>132</v>
      </c>
      <c r="C78" s="4">
        <v>5000</v>
      </c>
    </row>
    <row r="79" spans="1:3" hidden="1">
      <c r="A79" s="3" t="s">
        <v>133</v>
      </c>
      <c r="B79" s="3" t="s">
        <v>134</v>
      </c>
      <c r="C79" s="4">
        <v>4950</v>
      </c>
    </row>
    <row r="80" spans="1:3" hidden="1">
      <c r="A80" s="3" t="s">
        <v>905</v>
      </c>
      <c r="B80" s="3" t="s">
        <v>906</v>
      </c>
      <c r="C80" s="4">
        <v>5000</v>
      </c>
    </row>
    <row r="81" spans="1:3" hidden="1">
      <c r="A81" s="3" t="s">
        <v>135</v>
      </c>
      <c r="B81" s="3" t="s">
        <v>136</v>
      </c>
      <c r="C81" s="4">
        <v>5000</v>
      </c>
    </row>
    <row r="82" spans="1:3" hidden="1">
      <c r="A82" s="3" t="s">
        <v>681</v>
      </c>
      <c r="B82" s="3" t="s">
        <v>682</v>
      </c>
      <c r="C82" s="4">
        <v>5000</v>
      </c>
    </row>
    <row r="83" spans="1:3" hidden="1">
      <c r="A83" s="3" t="s">
        <v>683</v>
      </c>
      <c r="B83" s="3" t="s">
        <v>684</v>
      </c>
      <c r="C83" s="4">
        <v>5000</v>
      </c>
    </row>
    <row r="84" spans="1:3" hidden="1">
      <c r="A84" s="3" t="s">
        <v>137</v>
      </c>
      <c r="B84" s="3" t="s">
        <v>138</v>
      </c>
      <c r="C84" s="4">
        <v>15000</v>
      </c>
    </row>
    <row r="85" spans="1:3" hidden="1">
      <c r="A85" s="3" t="s">
        <v>907</v>
      </c>
      <c r="B85" s="3" t="s">
        <v>908</v>
      </c>
      <c r="C85" s="4">
        <v>7500</v>
      </c>
    </row>
    <row r="86" spans="1:3" hidden="1">
      <c r="A86" s="3" t="s">
        <v>909</v>
      </c>
      <c r="B86" s="3" t="s">
        <v>910</v>
      </c>
      <c r="C86" s="4">
        <v>5016.96</v>
      </c>
    </row>
    <row r="87" spans="1:3" hidden="1">
      <c r="A87" s="3" t="s">
        <v>443</v>
      </c>
      <c r="B87" s="3" t="s">
        <v>444</v>
      </c>
      <c r="C87" s="4">
        <v>15000</v>
      </c>
    </row>
    <row r="88" spans="1:3" hidden="1">
      <c r="A88" s="3" t="s">
        <v>911</v>
      </c>
      <c r="B88" s="3" t="s">
        <v>912</v>
      </c>
      <c r="C88" s="4">
        <v>3500</v>
      </c>
    </row>
    <row r="89" spans="1:3" hidden="1">
      <c r="A89" s="3" t="s">
        <v>913</v>
      </c>
      <c r="B89" s="3" t="s">
        <v>914</v>
      </c>
      <c r="C89" s="4">
        <v>7500</v>
      </c>
    </row>
    <row r="90" spans="1:3" hidden="1">
      <c r="A90" s="3" t="s">
        <v>915</v>
      </c>
      <c r="B90" s="3" t="s">
        <v>916</v>
      </c>
      <c r="C90" s="4">
        <v>2500</v>
      </c>
    </row>
    <row r="91" spans="1:3" hidden="1">
      <c r="A91" s="3" t="s">
        <v>917</v>
      </c>
      <c r="B91" s="3" t="s">
        <v>918</v>
      </c>
      <c r="C91" s="4">
        <v>7500</v>
      </c>
    </row>
    <row r="92" spans="1:3" hidden="1">
      <c r="A92" s="3" t="s">
        <v>141</v>
      </c>
      <c r="B92" s="3" t="s">
        <v>142</v>
      </c>
      <c r="C92" s="4">
        <v>7500</v>
      </c>
    </row>
    <row r="93" spans="1:3" hidden="1">
      <c r="A93" s="3" t="s">
        <v>143</v>
      </c>
      <c r="B93" s="3" t="s">
        <v>144</v>
      </c>
      <c r="C93" s="4">
        <v>7500</v>
      </c>
    </row>
    <row r="94" spans="1:3" hidden="1">
      <c r="A94" s="3" t="s">
        <v>919</v>
      </c>
      <c r="B94" s="3" t="s">
        <v>920</v>
      </c>
      <c r="C94" s="4">
        <v>5016.96</v>
      </c>
    </row>
    <row r="95" spans="1:3" hidden="1">
      <c r="A95" s="3" t="s">
        <v>921</v>
      </c>
      <c r="B95" s="3" t="s">
        <v>922</v>
      </c>
      <c r="C95" s="4">
        <v>7500</v>
      </c>
    </row>
    <row r="96" spans="1:3" hidden="1">
      <c r="A96" s="3" t="s">
        <v>923</v>
      </c>
      <c r="B96" s="3" t="s">
        <v>924</v>
      </c>
      <c r="C96" s="4">
        <v>7500</v>
      </c>
    </row>
    <row r="97" spans="1:3" hidden="1">
      <c r="A97" s="3" t="s">
        <v>445</v>
      </c>
      <c r="B97" s="3" t="s">
        <v>446</v>
      </c>
      <c r="C97" s="4">
        <v>5000</v>
      </c>
    </row>
    <row r="98" spans="1:3" hidden="1">
      <c r="A98" s="3" t="s">
        <v>925</v>
      </c>
      <c r="B98" s="3" t="s">
        <v>926</v>
      </c>
      <c r="C98" s="4">
        <v>5016.96</v>
      </c>
    </row>
    <row r="99" spans="1:3" hidden="1">
      <c r="A99" s="3" t="s">
        <v>447</v>
      </c>
      <c r="B99" s="3" t="s">
        <v>448</v>
      </c>
      <c r="C99" s="4">
        <v>4000</v>
      </c>
    </row>
    <row r="101" spans="1:3">
      <c r="A101" s="3">
        <v>225</v>
      </c>
      <c r="B101" s="3" t="s">
        <v>149</v>
      </c>
      <c r="C101" s="4">
        <f>+SUM(C102:C182)</f>
        <v>14368123.49</v>
      </c>
    </row>
    <row r="102" spans="1:3" hidden="1">
      <c r="A102" s="3" t="s">
        <v>390</v>
      </c>
      <c r="B102" s="3" t="s">
        <v>391</v>
      </c>
      <c r="C102" s="4">
        <v>-1271346.54</v>
      </c>
    </row>
    <row r="103" spans="1:3" hidden="1">
      <c r="A103" s="3" t="s">
        <v>937</v>
      </c>
      <c r="B103" s="3" t="s">
        <v>938</v>
      </c>
      <c r="C103" s="4">
        <v>-326100</v>
      </c>
    </row>
    <row r="104" spans="1:3" hidden="1">
      <c r="A104" s="3" t="s">
        <v>939</v>
      </c>
      <c r="B104" s="3" t="s">
        <v>940</v>
      </c>
      <c r="C104" s="4">
        <v>-153000</v>
      </c>
    </row>
    <row r="105" spans="1:3" hidden="1">
      <c r="A105" s="3" t="s">
        <v>871</v>
      </c>
      <c r="B105" s="3" t="s">
        <v>872</v>
      </c>
      <c r="C105" s="4">
        <v>-150000</v>
      </c>
    </row>
    <row r="106" spans="1:3" hidden="1">
      <c r="A106" s="3" t="s">
        <v>933</v>
      </c>
      <c r="B106" s="3" t="s">
        <v>934</v>
      </c>
      <c r="C106" s="4">
        <v>-50000</v>
      </c>
    </row>
    <row r="107" spans="1:3" hidden="1">
      <c r="A107" s="3" t="s">
        <v>873</v>
      </c>
      <c r="B107" s="3" t="s">
        <v>874</v>
      </c>
      <c r="C107" s="4">
        <v>-50000</v>
      </c>
    </row>
    <row r="108" spans="1:3" hidden="1">
      <c r="A108" s="3" t="s">
        <v>941</v>
      </c>
      <c r="B108" s="3" t="s">
        <v>942</v>
      </c>
      <c r="C108" s="4">
        <v>-50000</v>
      </c>
    </row>
    <row r="109" spans="1:3" hidden="1">
      <c r="A109" s="3" t="s">
        <v>935</v>
      </c>
      <c r="B109" s="3" t="s">
        <v>936</v>
      </c>
      <c r="C109" s="4">
        <v>-20000</v>
      </c>
    </row>
    <row r="110" spans="1:3" hidden="1">
      <c r="A110" s="3" t="s">
        <v>955</v>
      </c>
      <c r="B110" s="3" t="s">
        <v>956</v>
      </c>
      <c r="C110" s="4">
        <v>-8500</v>
      </c>
    </row>
    <row r="111" spans="1:3" hidden="1">
      <c r="A111" s="3" t="s">
        <v>234</v>
      </c>
      <c r="B111" s="3" t="s">
        <v>235</v>
      </c>
      <c r="C111" s="4">
        <v>-7667</v>
      </c>
    </row>
    <row r="112" spans="1:3" hidden="1">
      <c r="A112" s="3" t="s">
        <v>608</v>
      </c>
      <c r="B112" s="3" t="s">
        <v>609</v>
      </c>
      <c r="C112" s="4">
        <v>-7000</v>
      </c>
    </row>
    <row r="113" spans="1:3" hidden="1">
      <c r="A113" s="3" t="s">
        <v>891</v>
      </c>
      <c r="B113" s="3" t="s">
        <v>892</v>
      </c>
      <c r="C113" s="4">
        <v>-5000.01</v>
      </c>
    </row>
    <row r="114" spans="1:3" hidden="1">
      <c r="A114" s="3" t="s">
        <v>614</v>
      </c>
      <c r="B114" s="3" t="s">
        <v>615</v>
      </c>
      <c r="C114" s="4">
        <v>-5000</v>
      </c>
    </row>
    <row r="115" spans="1:3" hidden="1">
      <c r="A115" s="3" t="s">
        <v>845</v>
      </c>
      <c r="B115" s="3" t="s">
        <v>846</v>
      </c>
      <c r="C115" s="4">
        <v>-4200</v>
      </c>
    </row>
    <row r="116" spans="1:3" hidden="1">
      <c r="A116" s="3" t="s">
        <v>959</v>
      </c>
      <c r="B116" s="3" t="s">
        <v>960</v>
      </c>
      <c r="C116" s="4">
        <v>-2800</v>
      </c>
    </row>
    <row r="117" spans="1:3" hidden="1">
      <c r="A117" s="3" t="s">
        <v>949</v>
      </c>
      <c r="B117" s="3" t="s">
        <v>950</v>
      </c>
      <c r="C117" s="4">
        <v>-2200</v>
      </c>
    </row>
    <row r="118" spans="1:3" hidden="1">
      <c r="A118" s="3" t="s">
        <v>763</v>
      </c>
      <c r="B118" s="3" t="s">
        <v>764</v>
      </c>
      <c r="C118" s="4">
        <v>-2000</v>
      </c>
    </row>
    <row r="119" spans="1:3" hidden="1">
      <c r="A119" s="3" t="s">
        <v>961</v>
      </c>
      <c r="B119" s="3" t="s">
        <v>962</v>
      </c>
      <c r="C119" s="4">
        <v>-1500</v>
      </c>
    </row>
    <row r="120" spans="1:3" hidden="1">
      <c r="A120" s="3" t="s">
        <v>861</v>
      </c>
      <c r="B120" s="3" t="s">
        <v>862</v>
      </c>
      <c r="C120" s="4">
        <v>2393.2399999999998</v>
      </c>
    </row>
    <row r="121" spans="1:3" hidden="1">
      <c r="A121" s="3" t="s">
        <v>685</v>
      </c>
      <c r="B121" s="3" t="s">
        <v>686</v>
      </c>
      <c r="C121" s="4">
        <v>2917.02</v>
      </c>
    </row>
    <row r="122" spans="1:3" hidden="1">
      <c r="A122" s="3" t="s">
        <v>471</v>
      </c>
      <c r="B122" s="3" t="s">
        <v>472</v>
      </c>
      <c r="C122" s="4">
        <v>4800</v>
      </c>
    </row>
    <row r="123" spans="1:3" hidden="1">
      <c r="A123" s="3" t="s">
        <v>202</v>
      </c>
      <c r="B123" s="3" t="s">
        <v>203</v>
      </c>
      <c r="C123" s="4">
        <v>6200.01</v>
      </c>
    </row>
    <row r="124" spans="1:3" hidden="1">
      <c r="A124" s="3" t="s">
        <v>168</v>
      </c>
      <c r="B124" s="3" t="s">
        <v>169</v>
      </c>
      <c r="C124" s="4">
        <v>7800</v>
      </c>
    </row>
    <row r="125" spans="1:3" hidden="1">
      <c r="A125" s="3" t="s">
        <v>963</v>
      </c>
      <c r="B125" s="3" t="s">
        <v>964</v>
      </c>
      <c r="C125" s="4">
        <v>20000</v>
      </c>
    </row>
    <row r="126" spans="1:3" hidden="1">
      <c r="A126" s="3" t="s">
        <v>703</v>
      </c>
      <c r="B126" s="3" t="s">
        <v>704</v>
      </c>
      <c r="C126" s="4">
        <v>20344.55</v>
      </c>
    </row>
    <row r="127" spans="1:3" hidden="1">
      <c r="A127" s="3" t="s">
        <v>709</v>
      </c>
      <c r="B127" s="3" t="s">
        <v>710</v>
      </c>
      <c r="C127" s="4">
        <v>34060</v>
      </c>
    </row>
    <row r="128" spans="1:3" hidden="1">
      <c r="A128" s="3" t="s">
        <v>622</v>
      </c>
      <c r="B128" s="3" t="s">
        <v>623</v>
      </c>
      <c r="C128" s="4">
        <v>52021.66</v>
      </c>
    </row>
    <row r="129" spans="1:3" hidden="1">
      <c r="A129" s="3" t="s">
        <v>571</v>
      </c>
      <c r="B129" s="3" t="s">
        <v>572</v>
      </c>
      <c r="C129" s="4">
        <v>89440</v>
      </c>
    </row>
    <row r="130" spans="1:3" hidden="1">
      <c r="A130" s="3" t="s">
        <v>869</v>
      </c>
      <c r="B130" s="3" t="s">
        <v>870</v>
      </c>
      <c r="C130" s="4">
        <v>151900</v>
      </c>
    </row>
    <row r="131" spans="1:3" hidden="1">
      <c r="A131" s="3" t="s">
        <v>965</v>
      </c>
      <c r="B131" s="3" t="s">
        <v>966</v>
      </c>
      <c r="C131" s="4">
        <v>153300</v>
      </c>
    </row>
    <row r="132" spans="1:3" hidden="1">
      <c r="A132" s="3" t="s">
        <v>953</v>
      </c>
      <c r="B132" s="3" t="s">
        <v>954</v>
      </c>
      <c r="C132" s="4">
        <v>155000</v>
      </c>
    </row>
    <row r="133" spans="1:3" hidden="1">
      <c r="A133" s="3" t="s">
        <v>931</v>
      </c>
      <c r="B133" s="3" t="s">
        <v>932</v>
      </c>
      <c r="C133" s="4">
        <v>175257.76</v>
      </c>
    </row>
    <row r="134" spans="1:3" hidden="1">
      <c r="A134" s="3" t="s">
        <v>652</v>
      </c>
      <c r="B134" s="3" t="s">
        <v>653</v>
      </c>
      <c r="C134" s="4">
        <v>176300</v>
      </c>
    </row>
    <row r="135" spans="1:3" hidden="1">
      <c r="A135" s="3" t="s">
        <v>967</v>
      </c>
      <c r="B135" s="3" t="s">
        <v>968</v>
      </c>
      <c r="C135" s="4">
        <v>183000</v>
      </c>
    </row>
    <row r="136" spans="1:3" hidden="1">
      <c r="A136" s="3" t="s">
        <v>945</v>
      </c>
      <c r="B136" s="3" t="s">
        <v>946</v>
      </c>
      <c r="C136" s="4">
        <v>190000</v>
      </c>
    </row>
    <row r="137" spans="1:3" hidden="1">
      <c r="A137" s="3" t="s">
        <v>352</v>
      </c>
      <c r="B137" s="3" t="s">
        <v>353</v>
      </c>
      <c r="C137" s="4">
        <v>198966.39999999999</v>
      </c>
    </row>
    <row r="138" spans="1:3" hidden="1">
      <c r="A138" s="3" t="s">
        <v>475</v>
      </c>
      <c r="B138" s="3" t="s">
        <v>476</v>
      </c>
      <c r="C138" s="4">
        <v>200500</v>
      </c>
    </row>
    <row r="139" spans="1:3" hidden="1">
      <c r="A139" s="3" t="s">
        <v>699</v>
      </c>
      <c r="B139" s="3" t="s">
        <v>700</v>
      </c>
      <c r="C139" s="4">
        <v>210700</v>
      </c>
    </row>
    <row r="140" spans="1:3" hidden="1">
      <c r="A140" s="3" t="s">
        <v>707</v>
      </c>
      <c r="B140" s="3" t="s">
        <v>708</v>
      </c>
      <c r="C140" s="4">
        <v>216100</v>
      </c>
    </row>
    <row r="141" spans="1:3" hidden="1">
      <c r="A141" s="3" t="s">
        <v>927</v>
      </c>
      <c r="B141" s="3" t="s">
        <v>928</v>
      </c>
      <c r="C141" s="4">
        <v>226100</v>
      </c>
    </row>
    <row r="142" spans="1:3" hidden="1">
      <c r="A142" s="3" t="s">
        <v>929</v>
      </c>
      <c r="B142" s="3" t="s">
        <v>930</v>
      </c>
      <c r="C142" s="4">
        <v>226100</v>
      </c>
    </row>
    <row r="143" spans="1:3" hidden="1">
      <c r="A143" s="3" t="s">
        <v>889</v>
      </c>
      <c r="B143" s="3" t="s">
        <v>890</v>
      </c>
      <c r="C143" s="4">
        <v>227900</v>
      </c>
    </row>
    <row r="144" spans="1:3" hidden="1">
      <c r="A144" s="3" t="s">
        <v>951</v>
      </c>
      <c r="B144" s="3" t="s">
        <v>952</v>
      </c>
      <c r="C144" s="4">
        <v>231300</v>
      </c>
    </row>
    <row r="145" spans="1:3" hidden="1">
      <c r="A145" s="3" t="s">
        <v>973</v>
      </c>
      <c r="B145" s="3" t="s">
        <v>974</v>
      </c>
      <c r="C145" s="4">
        <v>237300</v>
      </c>
    </row>
    <row r="146" spans="1:3" hidden="1">
      <c r="A146" s="3" t="s">
        <v>164</v>
      </c>
      <c r="B146" s="3" t="s">
        <v>165</v>
      </c>
      <c r="C146" s="4">
        <v>244983.56</v>
      </c>
    </row>
    <row r="147" spans="1:3" hidden="1">
      <c r="A147" s="3" t="s">
        <v>497</v>
      </c>
      <c r="B147" s="3" t="s">
        <v>498</v>
      </c>
      <c r="C147" s="4">
        <v>254600</v>
      </c>
    </row>
    <row r="148" spans="1:3" hidden="1">
      <c r="A148" s="3" t="s">
        <v>877</v>
      </c>
      <c r="B148" s="3" t="s">
        <v>878</v>
      </c>
      <c r="C148" s="4">
        <v>254600</v>
      </c>
    </row>
    <row r="149" spans="1:3" hidden="1">
      <c r="A149" s="3" t="s">
        <v>851</v>
      </c>
      <c r="B149" s="3" t="s">
        <v>852</v>
      </c>
      <c r="C149" s="4">
        <v>254600</v>
      </c>
    </row>
    <row r="150" spans="1:3" hidden="1">
      <c r="A150" s="3" t="s">
        <v>691</v>
      </c>
      <c r="B150" s="3" t="s">
        <v>692</v>
      </c>
      <c r="C150" s="4">
        <v>256448.53</v>
      </c>
    </row>
    <row r="151" spans="1:3" hidden="1">
      <c r="A151" s="3" t="s">
        <v>865</v>
      </c>
      <c r="B151" s="3" t="s">
        <v>866</v>
      </c>
      <c r="C151" s="4">
        <v>258480</v>
      </c>
    </row>
    <row r="152" spans="1:3" hidden="1">
      <c r="A152" s="3" t="s">
        <v>887</v>
      </c>
      <c r="B152" s="3" t="s">
        <v>888</v>
      </c>
      <c r="C152" s="4">
        <v>268900</v>
      </c>
    </row>
    <row r="153" spans="1:3" hidden="1">
      <c r="A153" s="3" t="s">
        <v>467</v>
      </c>
      <c r="B153" s="3" t="s">
        <v>468</v>
      </c>
      <c r="C153" s="4">
        <v>271100</v>
      </c>
    </row>
    <row r="154" spans="1:3" hidden="1">
      <c r="A154" s="3" t="s">
        <v>592</v>
      </c>
      <c r="B154" s="3" t="s">
        <v>593</v>
      </c>
      <c r="C154" s="4">
        <v>271100</v>
      </c>
    </row>
    <row r="155" spans="1:3" hidden="1">
      <c r="A155" s="3" t="s">
        <v>654</v>
      </c>
      <c r="B155" s="3" t="s">
        <v>655</v>
      </c>
      <c r="C155" s="4">
        <v>276100</v>
      </c>
    </row>
    <row r="156" spans="1:3" hidden="1">
      <c r="A156" s="3" t="s">
        <v>364</v>
      </c>
      <c r="B156" s="3" t="s">
        <v>365</v>
      </c>
      <c r="C156" s="4">
        <v>278100</v>
      </c>
    </row>
    <row r="157" spans="1:3" hidden="1">
      <c r="A157" s="3" t="s">
        <v>701</v>
      </c>
      <c r="B157" s="3" t="s">
        <v>702</v>
      </c>
      <c r="C157" s="4">
        <v>278900</v>
      </c>
    </row>
    <row r="158" spans="1:3" hidden="1">
      <c r="A158" s="3" t="s">
        <v>841</v>
      </c>
      <c r="B158" s="3" t="s">
        <v>842</v>
      </c>
      <c r="C158" s="4">
        <v>278900</v>
      </c>
    </row>
    <row r="159" spans="1:3" hidden="1">
      <c r="A159" s="3" t="s">
        <v>893</v>
      </c>
      <c r="B159" s="3" t="s">
        <v>894</v>
      </c>
      <c r="C159" s="4">
        <v>278900</v>
      </c>
    </row>
    <row r="160" spans="1:3" hidden="1">
      <c r="A160" s="3" t="s">
        <v>815</v>
      </c>
      <c r="B160" s="3" t="s">
        <v>816</v>
      </c>
      <c r="C160" s="4">
        <v>284500</v>
      </c>
    </row>
    <row r="161" spans="1:3" hidden="1">
      <c r="A161" s="3" t="s">
        <v>969</v>
      </c>
      <c r="B161" s="3" t="s">
        <v>970</v>
      </c>
      <c r="C161" s="4">
        <v>285215.69</v>
      </c>
    </row>
    <row r="162" spans="1:3" hidden="1">
      <c r="A162" s="3" t="s">
        <v>813</v>
      </c>
      <c r="B162" s="3" t="s">
        <v>814</v>
      </c>
      <c r="C162" s="4">
        <v>297600</v>
      </c>
    </row>
    <row r="163" spans="1:3" hidden="1">
      <c r="A163" s="3" t="s">
        <v>656</v>
      </c>
      <c r="B163" s="3" t="s">
        <v>657</v>
      </c>
      <c r="C163" s="4">
        <v>302800</v>
      </c>
    </row>
    <row r="164" spans="1:3" hidden="1">
      <c r="A164" s="3" t="s">
        <v>975</v>
      </c>
      <c r="B164" s="3" t="s">
        <v>976</v>
      </c>
      <c r="C164" s="4">
        <v>328100</v>
      </c>
    </row>
    <row r="165" spans="1:3" hidden="1">
      <c r="A165" s="3" t="s">
        <v>628</v>
      </c>
      <c r="B165" s="3" t="s">
        <v>629</v>
      </c>
      <c r="C165" s="4">
        <v>332800</v>
      </c>
    </row>
    <row r="166" spans="1:3" hidden="1">
      <c r="A166" s="3" t="s">
        <v>719</v>
      </c>
      <c r="B166" s="3" t="s">
        <v>720</v>
      </c>
      <c r="C166" s="4">
        <v>332800</v>
      </c>
    </row>
    <row r="167" spans="1:3" hidden="1">
      <c r="A167" s="3" t="s">
        <v>634</v>
      </c>
      <c r="B167" s="3" t="s">
        <v>635</v>
      </c>
      <c r="C167" s="4">
        <v>368977.04</v>
      </c>
    </row>
    <row r="168" spans="1:3" hidden="1">
      <c r="A168" s="3" t="s">
        <v>971</v>
      </c>
      <c r="B168" s="3" t="s">
        <v>972</v>
      </c>
      <c r="C168" s="4">
        <v>392071.58</v>
      </c>
    </row>
    <row r="169" spans="1:3" hidden="1">
      <c r="A169" s="3" t="s">
        <v>859</v>
      </c>
      <c r="B169" s="3" t="s">
        <v>860</v>
      </c>
      <c r="C169" s="4">
        <v>393100</v>
      </c>
    </row>
    <row r="170" spans="1:3" hidden="1">
      <c r="A170" s="3" t="s">
        <v>943</v>
      </c>
      <c r="B170" s="3" t="s">
        <v>944</v>
      </c>
      <c r="C170" s="4">
        <v>415500</v>
      </c>
    </row>
    <row r="171" spans="1:3" hidden="1">
      <c r="A171" s="3" t="s">
        <v>843</v>
      </c>
      <c r="B171" s="3" t="s">
        <v>844</v>
      </c>
      <c r="C171" s="4">
        <v>416200</v>
      </c>
    </row>
    <row r="172" spans="1:3" hidden="1">
      <c r="A172" s="3" t="s">
        <v>901</v>
      </c>
      <c r="B172" s="3" t="s">
        <v>902</v>
      </c>
      <c r="C172" s="4">
        <v>416200</v>
      </c>
    </row>
    <row r="173" spans="1:3" hidden="1">
      <c r="A173" s="3" t="s">
        <v>668</v>
      </c>
      <c r="B173" s="3" t="s">
        <v>669</v>
      </c>
      <c r="C173" s="4">
        <v>418080</v>
      </c>
    </row>
    <row r="174" spans="1:3" hidden="1">
      <c r="A174" s="3" t="s">
        <v>348</v>
      </c>
      <c r="B174" s="3" t="s">
        <v>349</v>
      </c>
      <c r="C174" s="4">
        <v>418080</v>
      </c>
    </row>
    <row r="175" spans="1:3" hidden="1">
      <c r="A175" s="3" t="s">
        <v>717</v>
      </c>
      <c r="B175" s="3" t="s">
        <v>718</v>
      </c>
      <c r="C175" s="4">
        <v>447900</v>
      </c>
    </row>
    <row r="176" spans="1:3" hidden="1">
      <c r="A176" s="3" t="s">
        <v>596</v>
      </c>
      <c r="B176" s="3" t="s">
        <v>597</v>
      </c>
      <c r="C176" s="4">
        <v>468000</v>
      </c>
    </row>
    <row r="177" spans="1:3" hidden="1">
      <c r="A177" s="3" t="s">
        <v>857</v>
      </c>
      <c r="B177" s="3" t="s">
        <v>858</v>
      </c>
      <c r="C177" s="4">
        <v>468000</v>
      </c>
    </row>
    <row r="178" spans="1:3" hidden="1">
      <c r="A178" s="3" t="s">
        <v>895</v>
      </c>
      <c r="B178" s="3" t="s">
        <v>896</v>
      </c>
      <c r="C178" s="4">
        <v>468000</v>
      </c>
    </row>
    <row r="179" spans="1:3" hidden="1">
      <c r="A179" s="3" t="s">
        <v>847</v>
      </c>
      <c r="B179" s="3" t="s">
        <v>848</v>
      </c>
      <c r="C179" s="4">
        <v>513400</v>
      </c>
    </row>
    <row r="180" spans="1:3" hidden="1">
      <c r="A180" s="3" t="s">
        <v>849</v>
      </c>
      <c r="B180" s="3" t="s">
        <v>850</v>
      </c>
      <c r="C180" s="4">
        <v>513400</v>
      </c>
    </row>
    <row r="181" spans="1:3" hidden="1">
      <c r="A181" s="3" t="s">
        <v>855</v>
      </c>
      <c r="B181" s="3" t="s">
        <v>856</v>
      </c>
      <c r="C181" s="4">
        <v>513400</v>
      </c>
    </row>
    <row r="182" spans="1:3" hidden="1">
      <c r="A182" s="3" t="s">
        <v>875</v>
      </c>
      <c r="B182" s="3" t="s">
        <v>876</v>
      </c>
      <c r="C182" s="4">
        <v>564900</v>
      </c>
    </row>
    <row r="184" spans="1:3">
      <c r="A184" s="3">
        <v>227</v>
      </c>
      <c r="B184" s="3" t="s">
        <v>392</v>
      </c>
      <c r="C184" s="4">
        <v>166423.67000000001</v>
      </c>
    </row>
    <row r="185" spans="1:3" hidden="1">
      <c r="A185" s="3" t="s">
        <v>393</v>
      </c>
      <c r="B185" s="3" t="s">
        <v>394</v>
      </c>
      <c r="C185" s="4">
        <v>166423.67000000001</v>
      </c>
    </row>
    <row r="187" spans="1:3">
      <c r="A187" s="3">
        <v>253</v>
      </c>
      <c r="B187" s="3" t="s">
        <v>395</v>
      </c>
      <c r="C187" s="4">
        <v>188271.27</v>
      </c>
    </row>
    <row r="188" spans="1:3" hidden="1">
      <c r="A188" s="3" t="s">
        <v>396</v>
      </c>
      <c r="B188" s="3" t="s">
        <v>397</v>
      </c>
      <c r="C188" s="4">
        <v>132243.26999999999</v>
      </c>
    </row>
    <row r="189" spans="1:3" hidden="1">
      <c r="A189" s="3" t="s">
        <v>398</v>
      </c>
      <c r="B189" s="3" t="s">
        <v>399</v>
      </c>
      <c r="C189" s="4">
        <v>56028</v>
      </c>
    </row>
    <row r="191" spans="1:3">
      <c r="A191" s="3">
        <v>254</v>
      </c>
      <c r="B191" s="3" t="s">
        <v>400</v>
      </c>
      <c r="C191" s="4">
        <v>286295.40000000002</v>
      </c>
    </row>
    <row r="192" spans="1:3" hidden="1">
      <c r="A192" s="3" t="s">
        <v>407</v>
      </c>
      <c r="B192" s="3" t="s">
        <v>400</v>
      </c>
      <c r="C192" s="4">
        <f>+C191</f>
        <v>286295.40000000002</v>
      </c>
    </row>
    <row r="194" spans="2:3">
      <c r="B194" s="3" t="s">
        <v>977</v>
      </c>
      <c r="C194" s="4">
        <f>+C2+C5+C26+C31+C34+C101+C184+C187+C191</f>
        <v>16638976.189999999</v>
      </c>
    </row>
    <row r="195" spans="2:3">
      <c r="C195" s="4">
        <f>+C194/1.16</f>
        <v>14343944.991379311</v>
      </c>
    </row>
    <row r="196" spans="2:3">
      <c r="C196" s="4">
        <f>+C195*0.16</f>
        <v>2295031.19862069</v>
      </c>
    </row>
  </sheetData>
  <sortState ref="A110:C290">
    <sortCondition ref="C110:C29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DIC</vt:lpstr>
      <vt:lpstr>ENE</vt:lpstr>
      <vt:lpstr>FEB</vt:lpstr>
      <vt:lpstr>MAR</vt:lpstr>
      <vt:lpstr>ABRIL</vt:lpstr>
      <vt:lpstr>MAYO</vt:lpstr>
      <vt:lpstr>JUNIO</vt:lpstr>
      <vt:lpstr>JULIO</vt:lpstr>
      <vt:lpstr>AGO</vt:lpstr>
      <vt:lpstr>SEP</vt:lpstr>
      <vt:lpstr>OCT</vt:lpstr>
      <vt:lpstr>NOV</vt:lpstr>
      <vt:lpstr>DIC 15</vt:lpstr>
      <vt:lpstr>2015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cqqusuario</cp:lastModifiedBy>
  <dcterms:created xsi:type="dcterms:W3CDTF">2016-07-09T13:53:34Z</dcterms:created>
  <dcterms:modified xsi:type="dcterms:W3CDTF">2016-07-27T16:35:00Z</dcterms:modified>
</cp:coreProperties>
</file>